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minikkonkolewicz/Documents/Miami/Service/MACRO/Webpage for Macro/Scienfitic Resources/"/>
    </mc:Choice>
  </mc:AlternateContent>
  <xr:revisionPtr revIDLastSave="0" documentId="13_ncr:1_{8123D07A-0E74-0749-BF89-3CD29C8D94BF}" xr6:coauthVersionLast="47" xr6:coauthVersionMax="47" xr10:uidLastSave="{00000000-0000-0000-0000-000000000000}"/>
  <bookViews>
    <workbookView xWindow="3440" yWindow="500" windowWidth="25360" windowHeight="9800" tabRatio="500" activeTab="3" xr2:uid="{00000000-000D-0000-FFFF-FFFF00000000}"/>
  </bookViews>
  <sheets>
    <sheet name="Shear Modulus Mp is Unknown" sheetId="2" r:id="rId1"/>
    <sheet name="Shear Modulus Mp is Known" sheetId="1" r:id="rId2"/>
    <sheet name="Elastic Modulus Mp is Unknown" sheetId="3" r:id="rId3"/>
    <sheet name="Elastic Modulus Mp is Known" sheetId="4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B11" i="4"/>
  <c r="B8" i="4"/>
  <c r="B9" i="4" s="1"/>
  <c r="B5" i="3"/>
  <c r="B7" i="3"/>
  <c r="B8" i="3" s="1"/>
  <c r="B6" i="2"/>
  <c r="B7" i="2" s="1"/>
  <c r="B10" i="1"/>
  <c r="B7" i="1"/>
  <c r="B8" i="1" s="1"/>
  <c r="B9" i="3" l="1"/>
  <c r="B11" i="3" s="1"/>
  <c r="B10" i="4"/>
  <c r="B12" i="4" s="1"/>
  <c r="B14" i="4" s="1"/>
  <c r="B9" i="1"/>
  <c r="B11" i="1" s="1"/>
  <c r="B13" i="1" s="1"/>
  <c r="B8" i="2"/>
  <c r="B10" i="2" s="1"/>
</calcChain>
</file>

<file path=xl/sharedStrings.xml><?xml version="1.0" encoding="utf-8"?>
<sst xmlns="http://schemas.openxmlformats.org/spreadsheetml/2006/main" count="64" uniqueCount="20">
  <si>
    <t>R (J/K/mol)</t>
  </si>
  <si>
    <t>T (K)</t>
  </si>
  <si>
    <t>G (Pa or J/m3)</t>
  </si>
  <si>
    <t>rho (kg/m3)</t>
  </si>
  <si>
    <t>G/(rho R T)</t>
  </si>
  <si>
    <t>rho (g/mL)</t>
  </si>
  <si>
    <t>rho (g/m3)</t>
  </si>
  <si>
    <t>Mp (g/mol)</t>
  </si>
  <si>
    <t>1/Mp(mol/g)</t>
  </si>
  <si>
    <t>1/Mc (mol/g)</t>
  </si>
  <si>
    <t>Mc(g/mol)</t>
  </si>
  <si>
    <t>Universal Gas Constant</t>
  </si>
  <si>
    <t>Absolute Temperature</t>
  </si>
  <si>
    <t>Plateau Shear Modulus</t>
  </si>
  <si>
    <t>Density of Polymer</t>
  </si>
  <si>
    <t>E (Pa or J/m3)</t>
  </si>
  <si>
    <t>Plateau Elastic Modulus</t>
  </si>
  <si>
    <t>Assuming Incompressibility, E= 3 G</t>
  </si>
  <si>
    <t>Molar Mass of Primary Chains</t>
  </si>
  <si>
    <t>Molar Mass Between Crosslinks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</si>
</sst>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0" fontId="0" fillId="4" borderId="0" xfId="0" applyFill="1"/>
    <xf numFmtId="11" fontId="0" fillId="3" borderId="0" xfId="0" applyNumberFormat="1" applyFill="1"/>
    <xf numFmtId="0" fontId="0" fillId="5" borderId="0" xfId="0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168A-13ED-1749-A937-6A09A1895E53}">
  <dimension ref="A1:E10"/>
  <sheetViews>
    <sheetView workbookViewId="0">
      <selection activeCell="F18" sqref="F18"/>
    </sheetView>
  </sheetViews>
  <sheetFormatPr baseColWidth="10" defaultRowHeight="16" x14ac:dyDescent="0.2"/>
  <cols>
    <col min="1" max="1" width="12.83203125" bestFit="1" customWidth="1"/>
    <col min="2" max="2" width="12.1640625" bestFit="1" customWidth="1"/>
    <col min="4" max="4" width="27.6640625" bestFit="1" customWidth="1"/>
  </cols>
  <sheetData>
    <row r="1" spans="1:5" x14ac:dyDescent="0.2">
      <c r="A1" s="1" t="s">
        <v>1</v>
      </c>
      <c r="B1" s="1">
        <v>298</v>
      </c>
      <c r="C1" s="1"/>
      <c r="D1" s="1" t="s">
        <v>12</v>
      </c>
      <c r="E1" s="1"/>
    </row>
    <row r="2" spans="1:5" x14ac:dyDescent="0.2">
      <c r="A2" s="1" t="s">
        <v>2</v>
      </c>
      <c r="B2" s="2">
        <v>1000000</v>
      </c>
      <c r="C2" s="1"/>
      <c r="D2" s="1" t="s">
        <v>13</v>
      </c>
      <c r="E2" s="1"/>
    </row>
    <row r="3" spans="1:5" x14ac:dyDescent="0.2">
      <c r="A3" s="1" t="s">
        <v>5</v>
      </c>
      <c r="B3" s="1">
        <v>1</v>
      </c>
      <c r="C3" s="1"/>
      <c r="D3" s="1" t="s">
        <v>14</v>
      </c>
      <c r="E3" s="1"/>
    </row>
    <row r="5" spans="1:5" x14ac:dyDescent="0.2">
      <c r="A5" s="3" t="s">
        <v>0</v>
      </c>
      <c r="B5" s="3">
        <v>8.3140000000000001</v>
      </c>
      <c r="C5" s="3"/>
      <c r="D5" s="3" t="s">
        <v>11</v>
      </c>
      <c r="E5" s="3"/>
    </row>
    <row r="6" spans="1:5" x14ac:dyDescent="0.2">
      <c r="A6" s="3" t="s">
        <v>3</v>
      </c>
      <c r="B6" s="3">
        <f>B3*1000</f>
        <v>1000</v>
      </c>
      <c r="C6" s="3"/>
      <c r="D6" s="3"/>
      <c r="E6" s="3"/>
    </row>
    <row r="7" spans="1:5" x14ac:dyDescent="0.2">
      <c r="A7" s="3" t="s">
        <v>6</v>
      </c>
      <c r="B7" s="3">
        <f>B6*1000</f>
        <v>1000000</v>
      </c>
      <c r="C7" s="3"/>
      <c r="D7" s="3"/>
      <c r="E7" s="3"/>
    </row>
    <row r="8" spans="1:5" x14ac:dyDescent="0.2">
      <c r="A8" s="3" t="s">
        <v>4</v>
      </c>
      <c r="B8" s="3">
        <f>B2/(B7*B5*B1)</f>
        <v>4.036209643957875E-4</v>
      </c>
      <c r="C8" s="3"/>
      <c r="D8" s="3"/>
      <c r="E8" s="3"/>
    </row>
    <row r="10" spans="1:5" x14ac:dyDescent="0.2">
      <c r="A10" s="4" t="s">
        <v>10</v>
      </c>
      <c r="B10" s="4">
        <f>1/B8</f>
        <v>2477.5720000000001</v>
      </c>
      <c r="C10" s="4"/>
      <c r="D10" s="6" t="s">
        <v>19</v>
      </c>
      <c r="E10" s="4"/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B2" sqref="B2"/>
    </sheetView>
  </sheetViews>
  <sheetFormatPr baseColWidth="10" defaultRowHeight="16" x14ac:dyDescent="0.2"/>
  <cols>
    <col min="1" max="1" width="12.83203125" bestFit="1" customWidth="1"/>
    <col min="2" max="2" width="12.1640625" bestFit="1" customWidth="1"/>
    <col min="4" max="4" width="27.6640625" bestFit="1" customWidth="1"/>
  </cols>
  <sheetData>
    <row r="1" spans="1:5" x14ac:dyDescent="0.2">
      <c r="A1" s="1" t="s">
        <v>1</v>
      </c>
      <c r="B1" s="1">
        <v>303</v>
      </c>
      <c r="C1" s="1"/>
      <c r="D1" s="1" t="s">
        <v>12</v>
      </c>
      <c r="E1" s="1"/>
    </row>
    <row r="2" spans="1:5" x14ac:dyDescent="0.2">
      <c r="A2" s="1" t="s">
        <v>2</v>
      </c>
      <c r="B2" s="2">
        <v>500000</v>
      </c>
      <c r="C2" s="1"/>
      <c r="D2" s="1" t="s">
        <v>13</v>
      </c>
      <c r="E2" s="1"/>
    </row>
    <row r="3" spans="1:5" x14ac:dyDescent="0.2">
      <c r="A3" s="1" t="s">
        <v>5</v>
      </c>
      <c r="B3" s="1">
        <v>1</v>
      </c>
      <c r="C3" s="1"/>
      <c r="D3" s="1" t="s">
        <v>14</v>
      </c>
      <c r="E3" s="1"/>
    </row>
    <row r="4" spans="1:5" x14ac:dyDescent="0.2">
      <c r="A4" s="1" t="s">
        <v>7</v>
      </c>
      <c r="B4" s="2">
        <v>10000</v>
      </c>
      <c r="C4" s="1"/>
      <c r="D4" s="1" t="s">
        <v>18</v>
      </c>
      <c r="E4" s="1"/>
    </row>
    <row r="6" spans="1:5" s="3" customFormat="1" x14ac:dyDescent="0.2">
      <c r="A6" s="3" t="s">
        <v>0</v>
      </c>
      <c r="B6" s="3">
        <v>8.3140000000000001</v>
      </c>
      <c r="D6" s="3" t="s">
        <v>11</v>
      </c>
    </row>
    <row r="7" spans="1:5" s="3" customFormat="1" x14ac:dyDescent="0.2">
      <c r="A7" s="3" t="s">
        <v>3</v>
      </c>
      <c r="B7" s="3">
        <f>B3*1000</f>
        <v>1000</v>
      </c>
    </row>
    <row r="8" spans="1:5" s="3" customFormat="1" x14ac:dyDescent="0.2">
      <c r="A8" s="3" t="s">
        <v>6</v>
      </c>
      <c r="B8" s="3">
        <f>B7*1000</f>
        <v>1000000</v>
      </c>
    </row>
    <row r="9" spans="1:5" s="3" customFormat="1" x14ac:dyDescent="0.2">
      <c r="A9" s="3" t="s">
        <v>4</v>
      </c>
      <c r="B9" s="3">
        <f>B2/(B8*B6*B1)</f>
        <v>1.9848027622103081E-4</v>
      </c>
    </row>
    <row r="10" spans="1:5" s="3" customFormat="1" x14ac:dyDescent="0.2">
      <c r="A10" s="3" t="s">
        <v>8</v>
      </c>
      <c r="B10" s="3">
        <f>1/B4</f>
        <v>1E-4</v>
      </c>
    </row>
    <row r="11" spans="1:5" s="3" customFormat="1" x14ac:dyDescent="0.2">
      <c r="A11" s="3" t="s">
        <v>9</v>
      </c>
      <c r="B11" s="3">
        <f>2*B10+B9</f>
        <v>3.9848027622103085E-4</v>
      </c>
    </row>
    <row r="13" spans="1:5" x14ac:dyDescent="0.2">
      <c r="A13" s="4" t="s">
        <v>10</v>
      </c>
      <c r="B13" s="4">
        <f>1/B11</f>
        <v>2509.5344981273688</v>
      </c>
      <c r="C13" s="4"/>
      <c r="D13" s="6" t="s">
        <v>19</v>
      </c>
      <c r="E13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DEB0-A336-D24F-8A07-F08E93D7D8B8}">
  <dimension ref="A1:E11"/>
  <sheetViews>
    <sheetView workbookViewId="0">
      <selection activeCell="B3" sqref="B3"/>
    </sheetView>
  </sheetViews>
  <sheetFormatPr baseColWidth="10" defaultRowHeight="16" x14ac:dyDescent="0.2"/>
  <cols>
    <col min="1" max="1" width="12.83203125" bestFit="1" customWidth="1"/>
    <col min="2" max="2" width="12.1640625" bestFit="1" customWidth="1"/>
    <col min="4" max="4" width="30.33203125" bestFit="1" customWidth="1"/>
  </cols>
  <sheetData>
    <row r="1" spans="1:5" x14ac:dyDescent="0.2">
      <c r="A1" s="1" t="s">
        <v>1</v>
      </c>
      <c r="B1" s="1">
        <v>323</v>
      </c>
      <c r="C1" s="1"/>
      <c r="D1" s="1" t="s">
        <v>12</v>
      </c>
      <c r="E1" s="1"/>
    </row>
    <row r="2" spans="1:5" x14ac:dyDescent="0.2">
      <c r="A2" s="1" t="s">
        <v>15</v>
      </c>
      <c r="B2" s="2">
        <v>750000</v>
      </c>
      <c r="C2" s="1"/>
      <c r="D2" s="1" t="s">
        <v>16</v>
      </c>
      <c r="E2" s="1"/>
    </row>
    <row r="3" spans="1:5" x14ac:dyDescent="0.2">
      <c r="A3" s="1" t="s">
        <v>5</v>
      </c>
      <c r="B3" s="1">
        <v>1.1200000000000001</v>
      </c>
      <c r="C3" s="1"/>
      <c r="D3" s="1" t="s">
        <v>14</v>
      </c>
      <c r="E3" s="1"/>
    </row>
    <row r="5" spans="1:5" s="3" customFormat="1" x14ac:dyDescent="0.2">
      <c r="A5" s="3" t="s">
        <v>2</v>
      </c>
      <c r="B5" s="5">
        <f>B2/3</f>
        <v>250000</v>
      </c>
      <c r="D5" s="3" t="s">
        <v>17</v>
      </c>
    </row>
    <row r="6" spans="1:5" s="3" customFormat="1" x14ac:dyDescent="0.2">
      <c r="A6" s="3" t="s">
        <v>0</v>
      </c>
      <c r="B6" s="3">
        <v>8.3140000000000001</v>
      </c>
      <c r="D6" s="3" t="s">
        <v>11</v>
      </c>
    </row>
    <row r="7" spans="1:5" s="3" customFormat="1" x14ac:dyDescent="0.2">
      <c r="A7" s="3" t="s">
        <v>3</v>
      </c>
      <c r="B7" s="3">
        <f>B3*1000</f>
        <v>1120</v>
      </c>
    </row>
    <row r="8" spans="1:5" s="3" customFormat="1" x14ac:dyDescent="0.2">
      <c r="A8" s="3" t="s">
        <v>6</v>
      </c>
      <c r="B8" s="3">
        <f>B7*1000</f>
        <v>1120000</v>
      </c>
    </row>
    <row r="9" spans="1:5" s="3" customFormat="1" x14ac:dyDescent="0.2">
      <c r="A9" s="3" t="s">
        <v>4</v>
      </c>
      <c r="B9" s="5">
        <f>B5/(B8*B6*B1)</f>
        <v>8.3120748140994499E-5</v>
      </c>
    </row>
    <row r="11" spans="1:5" s="6" customFormat="1" x14ac:dyDescent="0.2">
      <c r="A11" s="6" t="s">
        <v>10</v>
      </c>
      <c r="B11" s="6">
        <f>1/B9</f>
        <v>12030.690559999999</v>
      </c>
      <c r="D11" s="6" t="s">
        <v>19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CFAD-68A4-4C4D-86F6-6D759CF2C0E1}">
  <dimension ref="A1:F14"/>
  <sheetViews>
    <sheetView tabSelected="1" workbookViewId="0">
      <selection activeCell="D4" sqref="D4"/>
    </sheetView>
  </sheetViews>
  <sheetFormatPr baseColWidth="10" defaultRowHeight="16" x14ac:dyDescent="0.2"/>
  <cols>
    <col min="1" max="1" width="12.83203125" bestFit="1" customWidth="1"/>
    <col min="2" max="2" width="12.1640625" bestFit="1" customWidth="1"/>
    <col min="4" max="4" width="30.33203125" bestFit="1" customWidth="1"/>
  </cols>
  <sheetData>
    <row r="1" spans="1:6" x14ac:dyDescent="0.2">
      <c r="A1" s="1" t="s">
        <v>1</v>
      </c>
      <c r="B1" s="1">
        <v>298</v>
      </c>
      <c r="C1" s="1"/>
      <c r="D1" s="1" t="s">
        <v>12</v>
      </c>
      <c r="E1" s="1"/>
    </row>
    <row r="2" spans="1:6" x14ac:dyDescent="0.2">
      <c r="A2" s="1" t="s">
        <v>15</v>
      </c>
      <c r="B2" s="2">
        <v>3000000</v>
      </c>
      <c r="C2" s="1"/>
      <c r="D2" s="1" t="s">
        <v>13</v>
      </c>
      <c r="E2" s="1"/>
    </row>
    <row r="3" spans="1:6" x14ac:dyDescent="0.2">
      <c r="A3" s="1" t="s">
        <v>5</v>
      </c>
      <c r="B3" s="1">
        <v>1</v>
      </c>
      <c r="C3" s="1"/>
      <c r="D3" s="1" t="s">
        <v>14</v>
      </c>
      <c r="E3" s="1"/>
    </row>
    <row r="4" spans="1:6" x14ac:dyDescent="0.2">
      <c r="A4" s="1" t="s">
        <v>7</v>
      </c>
      <c r="B4" s="2">
        <v>10000</v>
      </c>
      <c r="C4" s="1"/>
      <c r="D4" s="1" t="s">
        <v>18</v>
      </c>
      <c r="E4" s="1"/>
    </row>
    <row r="6" spans="1:6" x14ac:dyDescent="0.2">
      <c r="A6" s="3" t="s">
        <v>2</v>
      </c>
      <c r="B6" s="5">
        <f>B2/3</f>
        <v>1000000</v>
      </c>
      <c r="C6" s="3"/>
      <c r="D6" s="3" t="s">
        <v>17</v>
      </c>
      <c r="E6" s="3"/>
    </row>
    <row r="7" spans="1:6" s="3" customFormat="1" x14ac:dyDescent="0.2">
      <c r="A7" s="3" t="s">
        <v>0</v>
      </c>
      <c r="B7" s="3">
        <v>8.3140000000000001</v>
      </c>
      <c r="D7" s="3" t="s">
        <v>11</v>
      </c>
    </row>
    <row r="8" spans="1:6" s="3" customFormat="1" x14ac:dyDescent="0.2">
      <c r="A8" s="3" t="s">
        <v>3</v>
      </c>
      <c r="B8" s="3">
        <f>B3*1000</f>
        <v>1000</v>
      </c>
    </row>
    <row r="9" spans="1:6" s="3" customFormat="1" x14ac:dyDescent="0.2">
      <c r="A9" s="3" t="s">
        <v>6</v>
      </c>
      <c r="B9" s="3">
        <f>B8*1000</f>
        <v>1000000</v>
      </c>
    </row>
    <row r="10" spans="1:6" s="3" customFormat="1" x14ac:dyDescent="0.2">
      <c r="A10" s="3" t="s">
        <v>4</v>
      </c>
      <c r="B10" s="5">
        <f>B6/(B9*B7*B1)</f>
        <v>4.036209643957875E-4</v>
      </c>
    </row>
    <row r="11" spans="1:6" s="3" customFormat="1" x14ac:dyDescent="0.2">
      <c r="A11" s="3" t="s">
        <v>8</v>
      </c>
      <c r="B11" s="3">
        <f>1/B4</f>
        <v>1E-4</v>
      </c>
    </row>
    <row r="12" spans="1:6" s="3" customFormat="1" x14ac:dyDescent="0.2">
      <c r="A12" s="3" t="s">
        <v>9</v>
      </c>
      <c r="B12" s="3">
        <f>2*B11+B10</f>
        <v>6.0362096439578754E-4</v>
      </c>
    </row>
    <row r="14" spans="1:6" x14ac:dyDescent="0.2">
      <c r="A14" s="4" t="s">
        <v>10</v>
      </c>
      <c r="B14" s="4">
        <f>1/B12</f>
        <v>1656.6687689533446</v>
      </c>
      <c r="C14" s="4"/>
      <c r="D14" s="6" t="s">
        <v>19</v>
      </c>
      <c r="E14" s="4"/>
      <c r="F14" s="6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Shear Modulus Mp is Unknown</vt:lpstr>
      <vt:lpstr>Shear Modulus Mp is Known</vt:lpstr>
      <vt:lpstr>Elastic Modulus Mp is Unknown</vt:lpstr>
      <vt:lpstr>Elastic Modulus Mp is Known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Konkolewicz</dc:creator>
  <cp:lastModifiedBy>Microsoft Office User</cp:lastModifiedBy>
  <dcterms:created xsi:type="dcterms:W3CDTF">2017-10-30T19:29:48Z</dcterms:created>
  <dcterms:modified xsi:type="dcterms:W3CDTF">2022-01-11T13:37:10Z</dcterms:modified>
</cp:coreProperties>
</file>