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minikkonkolewicz/Documents/Miami/Research/SEC /"/>
    </mc:Choice>
  </mc:AlternateContent>
  <xr:revisionPtr revIDLastSave="0" documentId="13_ncr:1_{4821AA3E-827C-4745-B829-276BFBF71E46}" xr6:coauthVersionLast="47" xr6:coauthVersionMax="47" xr10:uidLastSave="{00000000-0000-0000-0000-000000000000}"/>
  <bookViews>
    <workbookView xWindow="2180" yWindow="2640" windowWidth="25120" windowHeight="14400" tabRatio="500" activeTab="1" xr2:uid="{00000000-000D-0000-FFFF-FFFF00000000}"/>
  </bookViews>
  <sheets>
    <sheet name="MWD Input and output" sheetId="3" r:id="rId1"/>
    <sheet name="Parameter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J6" i="3"/>
  <c r="K6" i="3" s="1"/>
  <c r="L6" i="3" s="1"/>
  <c r="M6" i="3" s="1"/>
  <c r="N6" i="3"/>
  <c r="J7" i="3"/>
  <c r="K7" i="3" s="1"/>
  <c r="L7" i="3" s="1"/>
  <c r="M7" i="3" s="1"/>
  <c r="N7" i="3"/>
  <c r="J8" i="3"/>
  <c r="K8" i="3" s="1"/>
  <c r="L8" i="3" s="1"/>
  <c r="M8" i="3" s="1"/>
  <c r="N8" i="3"/>
  <c r="J9" i="3"/>
  <c r="K9" i="3" s="1"/>
  <c r="L9" i="3" s="1"/>
  <c r="M9" i="3" s="1"/>
  <c r="N9" i="3"/>
  <c r="J10" i="3"/>
  <c r="K10" i="3" s="1"/>
  <c r="L10" i="3" s="1"/>
  <c r="M10" i="3" s="1"/>
  <c r="N10" i="3"/>
  <c r="J11" i="3"/>
  <c r="K11" i="3" s="1"/>
  <c r="L11" i="3" s="1"/>
  <c r="M11" i="3" s="1"/>
  <c r="N11" i="3"/>
  <c r="J12" i="3"/>
  <c r="K12" i="3" s="1"/>
  <c r="L12" i="3" s="1"/>
  <c r="M12" i="3" s="1"/>
  <c r="N12" i="3"/>
  <c r="J13" i="3"/>
  <c r="K13" i="3" s="1"/>
  <c r="L13" i="3" s="1"/>
  <c r="M13" i="3" s="1"/>
  <c r="N13" i="3"/>
  <c r="J14" i="3"/>
  <c r="K14" i="3" s="1"/>
  <c r="L14" i="3" s="1"/>
  <c r="M14" i="3" s="1"/>
  <c r="N14" i="3"/>
  <c r="J15" i="3"/>
  <c r="K15" i="3"/>
  <c r="L15" i="3" s="1"/>
  <c r="M15" i="3" s="1"/>
  <c r="N15" i="3"/>
  <c r="J16" i="3"/>
  <c r="K16" i="3" s="1"/>
  <c r="L16" i="3" s="1"/>
  <c r="M16" i="3" s="1"/>
  <c r="N16" i="3"/>
  <c r="J17" i="3"/>
  <c r="K17" i="3" s="1"/>
  <c r="L17" i="3" s="1"/>
  <c r="M17" i="3" s="1"/>
  <c r="N17" i="3"/>
  <c r="J18" i="3"/>
  <c r="K18" i="3" s="1"/>
  <c r="L18" i="3" s="1"/>
  <c r="M18" i="3" s="1"/>
  <c r="N18" i="3"/>
  <c r="J19" i="3"/>
  <c r="K19" i="3"/>
  <c r="L19" i="3" s="1"/>
  <c r="M19" i="3" s="1"/>
  <c r="N19" i="3"/>
  <c r="J20" i="3"/>
  <c r="K20" i="3" s="1"/>
  <c r="L20" i="3" s="1"/>
  <c r="M20" i="3" s="1"/>
  <c r="N20" i="3"/>
  <c r="J21" i="3"/>
  <c r="K21" i="3" s="1"/>
  <c r="L21" i="3" s="1"/>
  <c r="M21" i="3" s="1"/>
  <c r="N21" i="3"/>
  <c r="J22" i="3"/>
  <c r="K22" i="3" s="1"/>
  <c r="L22" i="3" s="1"/>
  <c r="M22" i="3" s="1"/>
  <c r="N22" i="3"/>
  <c r="J23" i="3"/>
  <c r="K23" i="3" s="1"/>
  <c r="L23" i="3" s="1"/>
  <c r="M23" i="3" s="1"/>
  <c r="N23" i="3"/>
  <c r="J24" i="3"/>
  <c r="K24" i="3" s="1"/>
  <c r="L24" i="3" s="1"/>
  <c r="M24" i="3" s="1"/>
  <c r="N24" i="3"/>
  <c r="J25" i="3"/>
  <c r="K25" i="3"/>
  <c r="L25" i="3" s="1"/>
  <c r="M25" i="3" s="1"/>
  <c r="N25" i="3"/>
  <c r="J26" i="3"/>
  <c r="K26" i="3" s="1"/>
  <c r="L26" i="3" s="1"/>
  <c r="M26" i="3" s="1"/>
  <c r="N26" i="3"/>
  <c r="J27" i="3"/>
  <c r="K27" i="3"/>
  <c r="L27" i="3" s="1"/>
  <c r="M27" i="3" s="1"/>
  <c r="N27" i="3"/>
  <c r="J28" i="3"/>
  <c r="K28" i="3" s="1"/>
  <c r="L28" i="3" s="1"/>
  <c r="M28" i="3" s="1"/>
  <c r="N28" i="3"/>
  <c r="J29" i="3"/>
  <c r="K29" i="3"/>
  <c r="L29" i="3" s="1"/>
  <c r="M29" i="3" s="1"/>
  <c r="N29" i="3"/>
  <c r="J30" i="3"/>
  <c r="K30" i="3" s="1"/>
  <c r="L30" i="3" s="1"/>
  <c r="M30" i="3" s="1"/>
  <c r="N30" i="3"/>
  <c r="J31" i="3"/>
  <c r="K31" i="3" s="1"/>
  <c r="L31" i="3" s="1"/>
  <c r="M31" i="3" s="1"/>
  <c r="N31" i="3"/>
  <c r="J32" i="3"/>
  <c r="K32" i="3" s="1"/>
  <c r="L32" i="3" s="1"/>
  <c r="M32" i="3" s="1"/>
  <c r="N32" i="3"/>
  <c r="J33" i="3"/>
  <c r="K33" i="3" s="1"/>
  <c r="L33" i="3" s="1"/>
  <c r="M33" i="3" s="1"/>
  <c r="N33" i="3"/>
  <c r="J34" i="3"/>
  <c r="K34" i="3" s="1"/>
  <c r="L34" i="3" s="1"/>
  <c r="M34" i="3" s="1"/>
  <c r="N34" i="3"/>
  <c r="J35" i="3"/>
  <c r="K35" i="3"/>
  <c r="L35" i="3" s="1"/>
  <c r="M35" i="3" s="1"/>
  <c r="N35" i="3"/>
  <c r="J36" i="3"/>
  <c r="K36" i="3" s="1"/>
  <c r="L36" i="3" s="1"/>
  <c r="M36" i="3" s="1"/>
  <c r="N36" i="3"/>
  <c r="J37" i="3"/>
  <c r="K37" i="3"/>
  <c r="L37" i="3" s="1"/>
  <c r="M37" i="3" s="1"/>
  <c r="N37" i="3"/>
  <c r="J38" i="3"/>
  <c r="K38" i="3" s="1"/>
  <c r="L38" i="3" s="1"/>
  <c r="M38" i="3" s="1"/>
  <c r="N38" i="3"/>
  <c r="J39" i="3"/>
  <c r="K39" i="3" s="1"/>
  <c r="L39" i="3" s="1"/>
  <c r="M39" i="3" s="1"/>
  <c r="N39" i="3"/>
  <c r="J40" i="3"/>
  <c r="K40" i="3" s="1"/>
  <c r="L40" i="3" s="1"/>
  <c r="M40" i="3" s="1"/>
  <c r="N40" i="3"/>
  <c r="J41" i="3"/>
  <c r="K41" i="3"/>
  <c r="L41" i="3" s="1"/>
  <c r="M41" i="3" s="1"/>
  <c r="N41" i="3"/>
  <c r="J42" i="3"/>
  <c r="K42" i="3" s="1"/>
  <c r="L42" i="3" s="1"/>
  <c r="M42" i="3" s="1"/>
  <c r="N42" i="3"/>
  <c r="J43" i="3"/>
  <c r="K43" i="3"/>
  <c r="L43" i="3" s="1"/>
  <c r="M43" i="3" s="1"/>
  <c r="N43" i="3"/>
  <c r="J44" i="3"/>
  <c r="K44" i="3" s="1"/>
  <c r="L44" i="3" s="1"/>
  <c r="M44" i="3" s="1"/>
  <c r="N44" i="3"/>
  <c r="J45" i="3"/>
  <c r="K45" i="3"/>
  <c r="L45" i="3" s="1"/>
  <c r="M45" i="3" s="1"/>
  <c r="N45" i="3"/>
  <c r="J46" i="3"/>
  <c r="K46" i="3" s="1"/>
  <c r="L46" i="3" s="1"/>
  <c r="M46" i="3" s="1"/>
  <c r="N46" i="3"/>
  <c r="J47" i="3"/>
  <c r="K47" i="3" s="1"/>
  <c r="L47" i="3" s="1"/>
  <c r="M47" i="3" s="1"/>
  <c r="N47" i="3"/>
  <c r="J48" i="3"/>
  <c r="K48" i="3" s="1"/>
  <c r="L48" i="3" s="1"/>
  <c r="M48" i="3" s="1"/>
  <c r="N48" i="3"/>
  <c r="J49" i="3"/>
  <c r="K49" i="3" s="1"/>
  <c r="L49" i="3" s="1"/>
  <c r="M49" i="3" s="1"/>
  <c r="N49" i="3"/>
  <c r="J50" i="3"/>
  <c r="K50" i="3" s="1"/>
  <c r="L50" i="3" s="1"/>
  <c r="M50" i="3" s="1"/>
  <c r="N50" i="3"/>
  <c r="J51" i="3"/>
  <c r="K51" i="3"/>
  <c r="L51" i="3" s="1"/>
  <c r="M51" i="3" s="1"/>
  <c r="N51" i="3"/>
  <c r="J52" i="3"/>
  <c r="K52" i="3" s="1"/>
  <c r="L52" i="3" s="1"/>
  <c r="M52" i="3" s="1"/>
  <c r="N52" i="3"/>
  <c r="J53" i="3"/>
  <c r="K53" i="3"/>
  <c r="L53" i="3" s="1"/>
  <c r="M53" i="3" s="1"/>
  <c r="N53" i="3"/>
  <c r="J54" i="3"/>
  <c r="K54" i="3" s="1"/>
  <c r="L54" i="3" s="1"/>
  <c r="M54" i="3" s="1"/>
  <c r="N54" i="3"/>
  <c r="J55" i="3"/>
  <c r="K55" i="3" s="1"/>
  <c r="L55" i="3" s="1"/>
  <c r="M55" i="3" s="1"/>
  <c r="N55" i="3"/>
  <c r="J56" i="3"/>
  <c r="K56" i="3" s="1"/>
  <c r="L56" i="3" s="1"/>
  <c r="M56" i="3" s="1"/>
  <c r="N56" i="3"/>
  <c r="J57" i="3"/>
  <c r="K57" i="3"/>
  <c r="L57" i="3" s="1"/>
  <c r="M57" i="3" s="1"/>
  <c r="N57" i="3"/>
  <c r="J58" i="3"/>
  <c r="K58" i="3" s="1"/>
  <c r="L58" i="3" s="1"/>
  <c r="M58" i="3" s="1"/>
  <c r="N58" i="3"/>
  <c r="J59" i="3"/>
  <c r="K59" i="3"/>
  <c r="L59" i="3" s="1"/>
  <c r="M59" i="3" s="1"/>
  <c r="N59" i="3"/>
  <c r="J60" i="3"/>
  <c r="K60" i="3" s="1"/>
  <c r="L60" i="3" s="1"/>
  <c r="M60" i="3" s="1"/>
  <c r="N60" i="3"/>
  <c r="J61" i="3"/>
  <c r="K61" i="3"/>
  <c r="L61" i="3" s="1"/>
  <c r="M61" i="3" s="1"/>
  <c r="N61" i="3"/>
  <c r="J62" i="3"/>
  <c r="K62" i="3" s="1"/>
  <c r="L62" i="3" s="1"/>
  <c r="M62" i="3" s="1"/>
  <c r="N62" i="3"/>
  <c r="J63" i="3"/>
  <c r="K63" i="3" s="1"/>
  <c r="L63" i="3" s="1"/>
  <c r="M63" i="3" s="1"/>
  <c r="N63" i="3"/>
  <c r="J64" i="3"/>
  <c r="K64" i="3" s="1"/>
  <c r="L64" i="3" s="1"/>
  <c r="M64" i="3" s="1"/>
  <c r="N64" i="3"/>
  <c r="J65" i="3"/>
  <c r="K65" i="3" s="1"/>
  <c r="L65" i="3" s="1"/>
  <c r="M65" i="3" s="1"/>
  <c r="N65" i="3"/>
  <c r="J66" i="3"/>
  <c r="K66" i="3" s="1"/>
  <c r="L66" i="3" s="1"/>
  <c r="M66" i="3" s="1"/>
  <c r="N66" i="3"/>
  <c r="J67" i="3"/>
  <c r="K67" i="3"/>
  <c r="L67" i="3" s="1"/>
  <c r="M67" i="3" s="1"/>
  <c r="N67" i="3"/>
  <c r="J68" i="3"/>
  <c r="K68" i="3" s="1"/>
  <c r="L68" i="3" s="1"/>
  <c r="M68" i="3" s="1"/>
  <c r="N68" i="3"/>
  <c r="J69" i="3"/>
  <c r="K69" i="3"/>
  <c r="L69" i="3" s="1"/>
  <c r="M69" i="3" s="1"/>
  <c r="N69" i="3"/>
  <c r="J70" i="3"/>
  <c r="K70" i="3" s="1"/>
  <c r="L70" i="3" s="1"/>
  <c r="M70" i="3" s="1"/>
  <c r="N70" i="3"/>
  <c r="J71" i="3"/>
  <c r="K71" i="3" s="1"/>
  <c r="L71" i="3" s="1"/>
  <c r="M71" i="3" s="1"/>
  <c r="N71" i="3"/>
  <c r="J72" i="3"/>
  <c r="K72" i="3" s="1"/>
  <c r="L72" i="3" s="1"/>
  <c r="M72" i="3" s="1"/>
  <c r="N72" i="3"/>
  <c r="J73" i="3"/>
  <c r="K73" i="3"/>
  <c r="L73" i="3" s="1"/>
  <c r="M73" i="3" s="1"/>
  <c r="N73" i="3"/>
  <c r="J74" i="3"/>
  <c r="K74" i="3" s="1"/>
  <c r="L74" i="3" s="1"/>
  <c r="M74" i="3" s="1"/>
  <c r="N74" i="3"/>
  <c r="J75" i="3"/>
  <c r="K75" i="3"/>
  <c r="L75" i="3" s="1"/>
  <c r="M75" i="3" s="1"/>
  <c r="N75" i="3"/>
  <c r="J76" i="3"/>
  <c r="K76" i="3" s="1"/>
  <c r="L76" i="3" s="1"/>
  <c r="M76" i="3" s="1"/>
  <c r="N76" i="3"/>
  <c r="J77" i="3"/>
  <c r="K77" i="3"/>
  <c r="L77" i="3" s="1"/>
  <c r="M77" i="3" s="1"/>
  <c r="N77" i="3"/>
  <c r="J78" i="3"/>
  <c r="K78" i="3" s="1"/>
  <c r="L78" i="3" s="1"/>
  <c r="M78" i="3" s="1"/>
  <c r="N78" i="3"/>
  <c r="J79" i="3"/>
  <c r="K79" i="3" s="1"/>
  <c r="L79" i="3" s="1"/>
  <c r="M79" i="3" s="1"/>
  <c r="N79" i="3"/>
  <c r="J80" i="3"/>
  <c r="K80" i="3" s="1"/>
  <c r="L80" i="3" s="1"/>
  <c r="M80" i="3" s="1"/>
  <c r="N80" i="3"/>
  <c r="J81" i="3"/>
  <c r="K81" i="3" s="1"/>
  <c r="L81" i="3" s="1"/>
  <c r="M81" i="3" s="1"/>
  <c r="N81" i="3"/>
  <c r="J82" i="3"/>
  <c r="K82" i="3" s="1"/>
  <c r="L82" i="3" s="1"/>
  <c r="M82" i="3" s="1"/>
  <c r="N82" i="3"/>
  <c r="J83" i="3"/>
  <c r="K83" i="3"/>
  <c r="L83" i="3" s="1"/>
  <c r="M83" i="3" s="1"/>
  <c r="N83" i="3"/>
  <c r="J84" i="3"/>
  <c r="K84" i="3" s="1"/>
  <c r="L84" i="3" s="1"/>
  <c r="M84" i="3" s="1"/>
  <c r="N84" i="3"/>
  <c r="J85" i="3"/>
  <c r="K85" i="3"/>
  <c r="L85" i="3" s="1"/>
  <c r="M85" i="3" s="1"/>
  <c r="N85" i="3"/>
  <c r="J86" i="3"/>
  <c r="K86" i="3" s="1"/>
  <c r="L86" i="3" s="1"/>
  <c r="M86" i="3" s="1"/>
  <c r="N86" i="3"/>
  <c r="J87" i="3"/>
  <c r="K87" i="3" s="1"/>
  <c r="L87" i="3" s="1"/>
  <c r="M87" i="3" s="1"/>
  <c r="N87" i="3"/>
  <c r="J88" i="3"/>
  <c r="K88" i="3" s="1"/>
  <c r="L88" i="3" s="1"/>
  <c r="M88" i="3" s="1"/>
  <c r="N88" i="3"/>
  <c r="J89" i="3"/>
  <c r="K89" i="3"/>
  <c r="L89" i="3" s="1"/>
  <c r="M89" i="3" s="1"/>
  <c r="N89" i="3"/>
  <c r="J90" i="3"/>
  <c r="K90" i="3" s="1"/>
  <c r="L90" i="3" s="1"/>
  <c r="M90" i="3" s="1"/>
  <c r="N90" i="3"/>
  <c r="J91" i="3"/>
  <c r="K91" i="3"/>
  <c r="L91" i="3" s="1"/>
  <c r="M91" i="3" s="1"/>
  <c r="N91" i="3"/>
  <c r="J92" i="3"/>
  <c r="K92" i="3" s="1"/>
  <c r="L92" i="3" s="1"/>
  <c r="M92" i="3" s="1"/>
  <c r="N92" i="3"/>
  <c r="J93" i="3"/>
  <c r="K93" i="3"/>
  <c r="L93" i="3" s="1"/>
  <c r="M93" i="3" s="1"/>
  <c r="N93" i="3"/>
  <c r="J94" i="3"/>
  <c r="K94" i="3" s="1"/>
  <c r="L94" i="3" s="1"/>
  <c r="M94" i="3" s="1"/>
  <c r="N94" i="3"/>
  <c r="J95" i="3"/>
  <c r="K95" i="3" s="1"/>
  <c r="L95" i="3" s="1"/>
  <c r="M95" i="3" s="1"/>
  <c r="N95" i="3"/>
  <c r="J96" i="3"/>
  <c r="K96" i="3" s="1"/>
  <c r="L96" i="3" s="1"/>
  <c r="M96" i="3" s="1"/>
  <c r="N96" i="3"/>
  <c r="J97" i="3"/>
  <c r="K97" i="3" s="1"/>
  <c r="L97" i="3" s="1"/>
  <c r="M97" i="3" s="1"/>
  <c r="N97" i="3"/>
  <c r="J98" i="3"/>
  <c r="K98" i="3" s="1"/>
  <c r="L98" i="3" s="1"/>
  <c r="M98" i="3" s="1"/>
  <c r="N98" i="3"/>
  <c r="J99" i="3"/>
  <c r="K99" i="3"/>
  <c r="L99" i="3" s="1"/>
  <c r="M99" i="3" s="1"/>
  <c r="N99" i="3"/>
  <c r="J100" i="3"/>
  <c r="K100" i="3" s="1"/>
  <c r="L100" i="3" s="1"/>
  <c r="M100" i="3" s="1"/>
  <c r="N100" i="3"/>
  <c r="J101" i="3"/>
  <c r="K101" i="3"/>
  <c r="L101" i="3" s="1"/>
  <c r="M101" i="3" s="1"/>
  <c r="N101" i="3"/>
  <c r="J102" i="3"/>
  <c r="K102" i="3" s="1"/>
  <c r="L102" i="3" s="1"/>
  <c r="M102" i="3" s="1"/>
  <c r="N102" i="3"/>
  <c r="J103" i="3"/>
  <c r="K103" i="3" s="1"/>
  <c r="L103" i="3" s="1"/>
  <c r="M103" i="3" s="1"/>
  <c r="N103" i="3"/>
  <c r="J104" i="3"/>
  <c r="K104" i="3" s="1"/>
  <c r="L104" i="3" s="1"/>
  <c r="M104" i="3" s="1"/>
  <c r="N104" i="3"/>
  <c r="J105" i="3"/>
  <c r="K105" i="3"/>
  <c r="L105" i="3" s="1"/>
  <c r="M105" i="3" s="1"/>
  <c r="N105" i="3"/>
  <c r="J106" i="3"/>
  <c r="K106" i="3" s="1"/>
  <c r="L106" i="3" s="1"/>
  <c r="M106" i="3" s="1"/>
  <c r="N106" i="3"/>
  <c r="J107" i="3"/>
  <c r="K107" i="3"/>
  <c r="L107" i="3" s="1"/>
  <c r="M107" i="3" s="1"/>
  <c r="N107" i="3"/>
  <c r="J108" i="3"/>
  <c r="K108" i="3" s="1"/>
  <c r="L108" i="3" s="1"/>
  <c r="M108" i="3" s="1"/>
  <c r="N108" i="3"/>
  <c r="J109" i="3"/>
  <c r="K109" i="3"/>
  <c r="L109" i="3" s="1"/>
  <c r="M109" i="3" s="1"/>
  <c r="N109" i="3"/>
  <c r="J110" i="3"/>
  <c r="K110" i="3" s="1"/>
  <c r="L110" i="3"/>
  <c r="M110" i="3" s="1"/>
  <c r="N110" i="3"/>
  <c r="J111" i="3"/>
  <c r="K111" i="3"/>
  <c r="L111" i="3" s="1"/>
  <c r="M111" i="3"/>
  <c r="N111" i="3"/>
  <c r="J112" i="3"/>
  <c r="K112" i="3" s="1"/>
  <c r="L112" i="3" s="1"/>
  <c r="M112" i="3" s="1"/>
  <c r="N112" i="3"/>
  <c r="J113" i="3"/>
  <c r="K113" i="3" s="1"/>
  <c r="L113" i="3" s="1"/>
  <c r="M113" i="3" s="1"/>
  <c r="N113" i="3"/>
  <c r="J114" i="3"/>
  <c r="K114" i="3" s="1"/>
  <c r="L114" i="3" s="1"/>
  <c r="M114" i="3" s="1"/>
  <c r="N114" i="3"/>
  <c r="J115" i="3"/>
  <c r="K115" i="3"/>
  <c r="L115" i="3" s="1"/>
  <c r="M115" i="3" s="1"/>
  <c r="N115" i="3"/>
  <c r="J116" i="3"/>
  <c r="K116" i="3" s="1"/>
  <c r="L116" i="3" s="1"/>
  <c r="M116" i="3" s="1"/>
  <c r="N116" i="3"/>
  <c r="J117" i="3"/>
  <c r="K117" i="3"/>
  <c r="L117" i="3" s="1"/>
  <c r="M117" i="3" s="1"/>
  <c r="N117" i="3"/>
  <c r="J118" i="3"/>
  <c r="K118" i="3" s="1"/>
  <c r="L118" i="3"/>
  <c r="M118" i="3" s="1"/>
  <c r="N118" i="3"/>
  <c r="J119" i="3"/>
  <c r="K119" i="3"/>
  <c r="L119" i="3" s="1"/>
  <c r="M119" i="3" s="1"/>
  <c r="N119" i="3"/>
  <c r="J120" i="3"/>
  <c r="K120" i="3" s="1"/>
  <c r="L120" i="3" s="1"/>
  <c r="M120" i="3" s="1"/>
  <c r="N120" i="3"/>
  <c r="J121" i="3"/>
  <c r="K121" i="3" s="1"/>
  <c r="L121" i="3" s="1"/>
  <c r="M121" i="3" s="1"/>
  <c r="N121" i="3"/>
  <c r="J122" i="3"/>
  <c r="K122" i="3" s="1"/>
  <c r="L122" i="3" s="1"/>
  <c r="M122" i="3" s="1"/>
  <c r="N122" i="3"/>
  <c r="J123" i="3"/>
  <c r="K123" i="3" s="1"/>
  <c r="L123" i="3" s="1"/>
  <c r="M123" i="3" s="1"/>
  <c r="N123" i="3"/>
  <c r="J124" i="3"/>
  <c r="K124" i="3" s="1"/>
  <c r="L124" i="3" s="1"/>
  <c r="M124" i="3" s="1"/>
  <c r="N124" i="3"/>
  <c r="J125" i="3"/>
  <c r="K125" i="3" s="1"/>
  <c r="L125" i="3" s="1"/>
  <c r="M125" i="3" s="1"/>
  <c r="N125" i="3"/>
  <c r="J126" i="3"/>
  <c r="K126" i="3"/>
  <c r="L126" i="3" s="1"/>
  <c r="M126" i="3" s="1"/>
  <c r="N126" i="3"/>
  <c r="J127" i="3"/>
  <c r="K127" i="3"/>
  <c r="L127" i="3" s="1"/>
  <c r="M127" i="3" s="1"/>
  <c r="N127" i="3"/>
  <c r="J128" i="3"/>
  <c r="K128" i="3" s="1"/>
  <c r="L128" i="3" s="1"/>
  <c r="M128" i="3" s="1"/>
  <c r="N128" i="3"/>
  <c r="J129" i="3"/>
  <c r="K129" i="3" s="1"/>
  <c r="L129" i="3" s="1"/>
  <c r="M129" i="3" s="1"/>
  <c r="N129" i="3"/>
  <c r="J130" i="3"/>
  <c r="K130" i="3"/>
  <c r="L130" i="3"/>
  <c r="M130" i="3" s="1"/>
  <c r="N130" i="3"/>
  <c r="J131" i="3"/>
  <c r="K131" i="3"/>
  <c r="L131" i="3" s="1"/>
  <c r="M131" i="3" s="1"/>
  <c r="N131" i="3"/>
  <c r="J132" i="3"/>
  <c r="K132" i="3" s="1"/>
  <c r="L132" i="3" s="1"/>
  <c r="M132" i="3" s="1"/>
  <c r="N132" i="3"/>
  <c r="J133" i="3"/>
  <c r="K133" i="3" s="1"/>
  <c r="L133" i="3" s="1"/>
  <c r="M133" i="3" s="1"/>
  <c r="N133" i="3"/>
  <c r="N3" i="3"/>
  <c r="N4" i="3"/>
  <c r="N5" i="3"/>
  <c r="J3" i="3"/>
  <c r="K3" i="3" s="1"/>
  <c r="L3" i="3" s="1"/>
  <c r="M3" i="3" s="1"/>
  <c r="J4" i="3"/>
  <c r="K4" i="3" s="1"/>
  <c r="L4" i="3" s="1"/>
  <c r="M4" i="3" s="1"/>
  <c r="J5" i="3"/>
  <c r="K5" i="3" s="1"/>
  <c r="L5" i="3" s="1"/>
  <c r="M5" i="3" s="1"/>
  <c r="J2" i="3"/>
  <c r="K2" i="3" s="1"/>
  <c r="L2" i="3" s="1"/>
  <c r="M2" i="3" s="1"/>
  <c r="N2" i="3" l="1"/>
</calcChain>
</file>

<file path=xl/sharedStrings.xml><?xml version="1.0" encoding="utf-8"?>
<sst xmlns="http://schemas.openxmlformats.org/spreadsheetml/2006/main" count="50" uniqueCount="37">
  <si>
    <t>Monomer</t>
  </si>
  <si>
    <t>K</t>
  </si>
  <si>
    <t>a</t>
  </si>
  <si>
    <t>Sty</t>
  </si>
  <si>
    <t>MMA</t>
  </si>
  <si>
    <t>MA</t>
  </si>
  <si>
    <t>EA</t>
  </si>
  <si>
    <t>BA</t>
  </si>
  <si>
    <t>tBA</t>
  </si>
  <si>
    <t>Vh</t>
  </si>
  <si>
    <t>BMA</t>
  </si>
  <si>
    <t>tBMA</t>
  </si>
  <si>
    <t>VA</t>
  </si>
  <si>
    <t>EMA</t>
  </si>
  <si>
    <t>BZMA</t>
  </si>
  <si>
    <t>Calibrant MHS parameters</t>
  </si>
  <si>
    <t>Sample MHS parameters</t>
  </si>
  <si>
    <t>RI trace or dw/dlogM</t>
  </si>
  <si>
    <t>M corrected</t>
  </si>
  <si>
    <t>logM (from calibrant)</t>
  </si>
  <si>
    <t>M apparent (from calibrant)</t>
  </si>
  <si>
    <t>logM corrected</t>
  </si>
  <si>
    <t>K/1e-5 dL/g</t>
  </si>
  <si>
    <t>Source</t>
  </si>
  <si>
    <t>Eda G., Liu J., Shivkumar S. (2007) "Solvent effects on jet evolution during electrospinning of semi-dilute polystyrene solutions" Eur. Polym. J., 43, 1154-1167, https://doi.org/10.1016/j.eurpolymj.2007.01.003</t>
  </si>
  <si>
    <t xml:space="preserve">Gruendling, T., Junkers, T., Guilhaus, M. and Barner-Kowollik, C. (2010), Mark–Houwink Parameters for the Universal Calibration of Acrylate, Methacrylate and Vinyl Acetate Polymers Determined by Online Size-Exclusion Chromatography—Mass Spectrometry. Macromol. Chem. Phys., 211: 520-528. https://doi.org/10.1002/macp.200900323  </t>
  </si>
  <si>
    <t>EHA</t>
  </si>
  <si>
    <t>Hutchinson R. A., Beuermann S.,  Paquet Jr D. A., McMinn J. H. , Jackson C., (2010) "Determination of Free-Radical propagation Rate Coefficients for Cycloalkyl and Functional Methacrylates by Pulsed-Laser Polymerization" Macromolecules 31, 1542-1547, https://doi.org/10.1021/ma971307u</t>
  </si>
  <si>
    <t>Calibrant polymer</t>
  </si>
  <si>
    <t>Sample polymer</t>
  </si>
  <si>
    <t>Input</t>
  </si>
  <si>
    <t>Calculation</t>
  </si>
  <si>
    <t>Outputs</t>
  </si>
  <si>
    <t>OEOMA</t>
  </si>
  <si>
    <t>A. Simakova, S. E. Averick, D. Konkolewicz, and K. Matyjaszewski (2012) "Aqueous ARGET ATRP" Macromolecules, 45, 16, 6371–6379, https://doi.org/10.1021/ma301303b</t>
  </si>
  <si>
    <t>NiPAm</t>
  </si>
  <si>
    <t>F. Ganachaud, M. J. Monteiro, R. G. Gilbert, M.-A. Dourges, S. H. Thang, and E. Rizzardo, 'Molecular Weight Characterization of Poly(N-isopropylacrylamide) Prepared by Living Free-Radical Polymerization' Macromolecules 2000, 33, 18, 6738–6745, https://doi.org/10.1021/ma0003102.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</si>
</sst>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1" fontId="0" fillId="3" borderId="0" xfId="0" applyNumberFormat="1" applyFill="1"/>
    <xf numFmtId="0" fontId="0" fillId="4" borderId="0" xfId="0" applyFill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Apparent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'MWD Input and output'!$H$2:$H$30000</c:f>
              <c:numCache>
                <c:formatCode>General</c:formatCode>
                <c:ptCount val="29999"/>
                <c:pt idx="0">
                  <c:v>4.6014515530470499</c:v>
                </c:pt>
                <c:pt idx="1">
                  <c:v>4.5921101086275096</c:v>
                </c:pt>
                <c:pt idx="2">
                  <c:v>4.5827676673709004</c:v>
                </c:pt>
                <c:pt idx="3">
                  <c:v>4.5734286281193901</c:v>
                </c:pt>
                <c:pt idx="4">
                  <c:v>4.5640858285967099</c:v>
                </c:pt>
                <c:pt idx="5">
                  <c:v>4.5547434839641801</c:v>
                </c:pt>
                <c:pt idx="6">
                  <c:v>4.5453937192656397</c:v>
                </c:pt>
                <c:pt idx="7">
                  <c:v>4.5360531551592</c:v>
                </c:pt>
                <c:pt idx="8">
                  <c:v>4.5267139532218899</c:v>
                </c:pt>
                <c:pt idx="9">
                  <c:v>4.51736746977737</c:v>
                </c:pt>
                <c:pt idx="10">
                  <c:v>4.5080311725928999</c:v>
                </c:pt>
                <c:pt idx="11">
                  <c:v>4.49868264675702</c:v>
                </c:pt>
                <c:pt idx="12">
                  <c:v>4.4893396258579896</c:v>
                </c:pt>
                <c:pt idx="13">
                  <c:v>4.4799925621070704</c:v>
                </c:pt>
                <c:pt idx="14">
                  <c:v>4.4706603515913903</c:v>
                </c:pt>
                <c:pt idx="15">
                  <c:v>4.46131840879527</c:v>
                </c:pt>
                <c:pt idx="16">
                  <c:v>4.4519705496294604</c:v>
                </c:pt>
                <c:pt idx="17">
                  <c:v>4.44262085265634</c:v>
                </c:pt>
                <c:pt idx="18">
                  <c:v>4.4332896851950299</c:v>
                </c:pt>
                <c:pt idx="19">
                  <c:v>4.4239336448373097</c:v>
                </c:pt>
                <c:pt idx="20">
                  <c:v>4.4146057124645504</c:v>
                </c:pt>
                <c:pt idx="21">
                  <c:v>4.40526096159478</c:v>
                </c:pt>
                <c:pt idx="22">
                  <c:v>4.3959201926706299</c:v>
                </c:pt>
                <c:pt idx="23">
                  <c:v>4.3865703017009299</c:v>
                </c:pt>
                <c:pt idx="24">
                  <c:v>4.3772333767527503</c:v>
                </c:pt>
                <c:pt idx="25">
                  <c:v>4.3678775066378801</c:v>
                </c:pt>
                <c:pt idx="26">
                  <c:v>4.3585439557705703</c:v>
                </c:pt>
                <c:pt idx="27">
                  <c:v>4.3491997944299996</c:v>
                </c:pt>
                <c:pt idx="28">
                  <c:v>4.33984878303764</c:v>
                </c:pt>
                <c:pt idx="29">
                  <c:v>4.3305152321703302</c:v>
                </c:pt>
                <c:pt idx="30">
                  <c:v>4.3211632967606803</c:v>
                </c:pt>
                <c:pt idx="31">
                  <c:v>4.3118385931761898</c:v>
                </c:pt>
                <c:pt idx="32">
                  <c:v>4.3024824506722998</c:v>
                </c:pt>
                <c:pt idx="33">
                  <c:v>4.2931414834509303</c:v>
                </c:pt>
                <c:pt idx="34">
                  <c:v>4.2837985729149901</c:v>
                </c:pt>
                <c:pt idx="35">
                  <c:v>4.2744580554950096</c:v>
                </c:pt>
                <c:pt idx="36">
                  <c:v>4.2651245531591799</c:v>
                </c:pt>
                <c:pt idx="37">
                  <c:v>4.2557788866670201</c:v>
                </c:pt>
                <c:pt idx="38">
                  <c:v>4.2464247149087404</c:v>
                </c:pt>
                <c:pt idx="39">
                  <c:v>4.2370911122739701</c:v>
                </c:pt>
                <c:pt idx="40">
                  <c:v>4.2277324898466304</c:v>
                </c:pt>
                <c:pt idx="41">
                  <c:v>4.2184041992497203</c:v>
                </c:pt>
                <c:pt idx="42">
                  <c:v>4.2090590341288001</c:v>
                </c:pt>
                <c:pt idx="43">
                  <c:v>4.1997277588070601</c:v>
                </c:pt>
                <c:pt idx="44">
                  <c:v>4.1903877325529102</c:v>
                </c:pt>
                <c:pt idx="45">
                  <c:v>4.1810428340307499</c:v>
                </c:pt>
                <c:pt idx="46">
                  <c:v>4.1716972072488403</c:v>
                </c:pt>
                <c:pt idx="47">
                  <c:v>4.1623552735520803</c:v>
                </c:pt>
                <c:pt idx="48">
                  <c:v>4.1529912100386204</c:v>
                </c:pt>
                <c:pt idx="49">
                  <c:v>4.1436704334701604</c:v>
                </c:pt>
                <c:pt idx="50">
                  <c:v>4.1343046349545398</c:v>
                </c:pt>
                <c:pt idx="51">
                  <c:v>4.1249604507895503</c:v>
                </c:pt>
                <c:pt idx="52">
                  <c:v>4.1156437896699396</c:v>
                </c:pt>
                <c:pt idx="53">
                  <c:v>4.1062929121756602</c:v>
                </c:pt>
                <c:pt idx="54">
                  <c:v>4.0969447551769402</c:v>
                </c:pt>
                <c:pt idx="55">
                  <c:v>4.08760397368781</c:v>
                </c:pt>
                <c:pt idx="56">
                  <c:v>4.0782755220866003</c:v>
                </c:pt>
                <c:pt idx="57">
                  <c:v>4.0689276116820698</c:v>
                </c:pt>
                <c:pt idx="58">
                  <c:v>4.0595634179012698</c:v>
                </c:pt>
                <c:pt idx="59">
                  <c:v>4.0502250378836502</c:v>
                </c:pt>
                <c:pt idx="60">
                  <c:v>4.04087912451579</c:v>
                </c:pt>
                <c:pt idx="61">
                  <c:v>4.0315296458034204</c:v>
                </c:pt>
                <c:pt idx="62">
                  <c:v>4.0222221045077102</c:v>
                </c:pt>
                <c:pt idx="63">
                  <c:v>4.0128793871712896</c:v>
                </c:pt>
                <c:pt idx="64">
                  <c:v>4.0035036147425398</c:v>
                </c:pt>
                <c:pt idx="65">
                  <c:v>3.9941851282023202</c:v>
                </c:pt>
                <c:pt idx="66">
                  <c:v>3.9848422314052798</c:v>
                </c:pt>
                <c:pt idx="67">
                  <c:v>3.9754777631658702</c:v>
                </c:pt>
                <c:pt idx="68">
                  <c:v>3.9661417327390298</c:v>
                </c:pt>
                <c:pt idx="69">
                  <c:v>3.9567925203704899</c:v>
                </c:pt>
                <c:pt idx="70">
                  <c:v>3.9474827365569198</c:v>
                </c:pt>
                <c:pt idx="71">
                  <c:v>3.9381192691943099</c:v>
                </c:pt>
                <c:pt idx="72">
                  <c:v>3.9287542021766502</c:v>
                </c:pt>
                <c:pt idx="73">
                  <c:v>3.9194442104652398</c:v>
                </c:pt>
                <c:pt idx="74">
                  <c:v>3.9100905455940702</c:v>
                </c:pt>
                <c:pt idx="75">
                  <c:v>3.9007493580610801</c:v>
                </c:pt>
                <c:pt idx="76">
                  <c:v>3.8914259428479898</c:v>
                </c:pt>
                <c:pt idx="77">
                  <c:v>3.88206894443615</c:v>
                </c:pt>
                <c:pt idx="78">
                  <c:v>3.87273882747267</c:v>
                </c:pt>
                <c:pt idx="79">
                  <c:v>3.8633823484407901</c:v>
                </c:pt>
                <c:pt idx="80">
                  <c:v>3.8540630118664199</c:v>
                </c:pt>
                <c:pt idx="81">
                  <c:v>3.8446635282402402</c:v>
                </c:pt>
                <c:pt idx="82">
                  <c:v>3.83537345247001</c:v>
                </c:pt>
                <c:pt idx="83">
                  <c:v>3.8260099777911001</c:v>
                </c:pt>
                <c:pt idx="84">
                  <c:v>3.8166389448984601</c:v>
                </c:pt>
                <c:pt idx="85">
                  <c:v>3.80733203929119</c:v>
                </c:pt>
                <c:pt idx="86">
                  <c:v>3.7979596437372001</c:v>
                </c:pt>
                <c:pt idx="87">
                  <c:v>3.7886632131208602</c:v>
                </c:pt>
                <c:pt idx="88">
                  <c:v>3.7793078275835899</c:v>
                </c:pt>
                <c:pt idx="89">
                  <c:v>3.76996780132944</c:v>
                </c:pt>
                <c:pt idx="90">
                  <c:v>3.7605732539443899</c:v>
                </c:pt>
                <c:pt idx="91">
                  <c:v>3.75127910398334</c:v>
                </c:pt>
                <c:pt idx="92">
                  <c:v>3.7419390777291999</c:v>
                </c:pt>
                <c:pt idx="93">
                  <c:v>3.7325545798514299</c:v>
                </c:pt>
                <c:pt idx="94">
                  <c:v>3.7232093104051098</c:v>
                </c:pt>
                <c:pt idx="95">
                  <c:v>3.7139103541289602</c:v>
                </c:pt>
                <c:pt idx="96">
                  <c:v>3.7045794496963</c:v>
                </c:pt>
                <c:pt idx="97">
                  <c:v>3.6952189189051499</c:v>
                </c:pt>
                <c:pt idx="98">
                  <c:v>3.68583127462606</c:v>
                </c:pt>
                <c:pt idx="99">
                  <c:v>3.6765107102825501</c:v>
                </c:pt>
                <c:pt idx="100">
                  <c:v>3.6671726724788698</c:v>
                </c:pt>
                <c:pt idx="101">
                  <c:v>3.6578204560156999</c:v>
                </c:pt>
                <c:pt idx="102">
                  <c:v>3.6484575942825201</c:v>
                </c:pt>
                <c:pt idx="103">
                  <c:v>3.6391875599357499</c:v>
                </c:pt>
                <c:pt idx="104">
                  <c:v>3.6298171960185202</c:v>
                </c:pt>
                <c:pt idx="105">
                  <c:v>3.6204483847117102</c:v>
                </c:pt>
                <c:pt idx="106">
                  <c:v>3.6110857334148698</c:v>
                </c:pt>
                <c:pt idx="107">
                  <c:v>3.60173414826011</c:v>
                </c:pt>
                <c:pt idx="108">
                  <c:v>3.59239884611556</c:v>
                </c:pt>
                <c:pt idx="109">
                  <c:v>3.58308536634769</c:v>
                </c:pt>
                <c:pt idx="110">
                  <c:v>3.5737995822157398</c:v>
                </c:pt>
                <c:pt idx="111">
                  <c:v>3.5644293269979799</c:v>
                </c:pt>
                <c:pt idx="112">
                  <c:v>3.5550944485783198</c:v>
                </c:pt>
                <c:pt idx="113">
                  <c:v>3.54567814979203</c:v>
                </c:pt>
                <c:pt idx="114">
                  <c:v>3.5364321758220099</c:v>
                </c:pt>
                <c:pt idx="115">
                  <c:v>3.5269850685600002</c:v>
                </c:pt>
                <c:pt idx="116">
                  <c:v>3.5177235948337402</c:v>
                </c:pt>
                <c:pt idx="117">
                  <c:v>3.5083950331330498</c:v>
                </c:pt>
                <c:pt idx="118">
                  <c:v>3.49899936358015</c:v>
                </c:pt>
                <c:pt idx="119">
                  <c:v>3.4896772916637002</c:v>
                </c:pt>
                <c:pt idx="120">
                  <c:v>3.4802944600030101</c:v>
                </c:pt>
                <c:pt idx="121">
                  <c:v>3.47099816966087</c:v>
                </c:pt>
                <c:pt idx="122">
                  <c:v>3.4616485680634601</c:v>
                </c:pt>
                <c:pt idx="123">
                  <c:v>3.4522465745204398</c:v>
                </c:pt>
                <c:pt idx="124">
                  <c:v>3.44294986957786</c:v>
                </c:pt>
                <c:pt idx="125">
                  <c:v>3.4336098433237199</c:v>
                </c:pt>
                <c:pt idx="126">
                  <c:v>3.42422807069598</c:v>
                </c:pt>
                <c:pt idx="127">
                  <c:v>3.41497334797082</c:v>
                </c:pt>
                <c:pt idx="128">
                  <c:v>3.4055171069763799</c:v>
                </c:pt>
                <c:pt idx="129">
                  <c:v>3.3961993470957399</c:v>
                </c:pt>
                <c:pt idx="130">
                  <c:v>3.3868555291847202</c:v>
                </c:pt>
                <c:pt idx="131">
                  <c:v>3.37748838337613</c:v>
                </c:pt>
              </c:numCache>
            </c:numRef>
          </c:xVal>
          <c:yVal>
            <c:numRef>
              <c:f>'MWD Input and output'!$I$2:$I$30000</c:f>
              <c:numCache>
                <c:formatCode>General</c:formatCode>
                <c:ptCount val="29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1.0851734990250999E-2</c:v>
                </c:pt>
                <c:pt idx="29">
                  <c:v>2.55997389517932E-2</c:v>
                </c:pt>
                <c:pt idx="30">
                  <c:v>4.2837912932280897E-2</c:v>
                </c:pt>
                <c:pt idx="31">
                  <c:v>5.78166066927581E-2</c:v>
                </c:pt>
                <c:pt idx="32">
                  <c:v>7.1997401102222094E-2</c:v>
                </c:pt>
                <c:pt idx="33">
                  <c:v>8.8202465153420395E-2</c:v>
                </c:pt>
                <c:pt idx="34">
                  <c:v>0.104533692835531</c:v>
                </c:pt>
                <c:pt idx="35">
                  <c:v>0.12199343131038699</c:v>
                </c:pt>
                <c:pt idx="36">
                  <c:v>0.14023843574663999</c:v>
                </c:pt>
                <c:pt idx="37">
                  <c:v>0.157057387158588</c:v>
                </c:pt>
                <c:pt idx="38">
                  <c:v>0.175965851600725</c:v>
                </c:pt>
                <c:pt idx="39">
                  <c:v>0.197552164013298</c:v>
                </c:pt>
                <c:pt idx="40">
                  <c:v>0.22259376890351701</c:v>
                </c:pt>
                <c:pt idx="41">
                  <c:v>0.254151596490027</c:v>
                </c:pt>
                <c:pt idx="42">
                  <c:v>0.29236430031826499</c:v>
                </c:pt>
                <c:pt idx="43">
                  <c:v>0.33910477670859601</c:v>
                </c:pt>
                <c:pt idx="44">
                  <c:v>0.39671452561475401</c:v>
                </c:pt>
                <c:pt idx="45">
                  <c:v>0.46592230198314299</c:v>
                </c:pt>
                <c:pt idx="46">
                  <c:v>0.54725330616730905</c:v>
                </c:pt>
                <c:pt idx="47">
                  <c:v>0.63957539212346104</c:v>
                </c:pt>
                <c:pt idx="48">
                  <c:v>0.74587919512635104</c:v>
                </c:pt>
                <c:pt idx="49">
                  <c:v>0.86826218067299599</c:v>
                </c:pt>
                <c:pt idx="50">
                  <c:v>1.00267470312067</c:v>
                </c:pt>
                <c:pt idx="51">
                  <c:v>1.1490236223210599</c:v>
                </c:pt>
                <c:pt idx="52">
                  <c:v>1.3070596102708101</c:v>
                </c:pt>
                <c:pt idx="53">
                  <c:v>1.4734695739738799</c:v>
                </c:pt>
                <c:pt idx="54">
                  <c:v>1.6498965896143101</c:v>
                </c:pt>
                <c:pt idx="55">
                  <c:v>1.8360300222958901</c:v>
                </c:pt>
                <c:pt idx="56">
                  <c:v>2.0225361588414401</c:v>
                </c:pt>
                <c:pt idx="57">
                  <c:v>2.2073001520571598</c:v>
                </c:pt>
                <c:pt idx="58">
                  <c:v>2.3920529497178098</c:v>
                </c:pt>
                <c:pt idx="59">
                  <c:v>2.5714833537479702</c:v>
                </c:pt>
                <c:pt idx="60">
                  <c:v>2.7373869023040598</c:v>
                </c:pt>
                <c:pt idx="61">
                  <c:v>2.8878464971803202</c:v>
                </c:pt>
                <c:pt idx="62">
                  <c:v>3.0215619967585599</c:v>
                </c:pt>
                <c:pt idx="63">
                  <c:v>3.1352016967325702</c:v>
                </c:pt>
                <c:pt idx="64">
                  <c:v>3.2273769101757699</c:v>
                </c:pt>
                <c:pt idx="65">
                  <c:v>3.2936815559152999</c:v>
                </c:pt>
                <c:pt idx="66">
                  <c:v>3.3347117609592898</c:v>
                </c:pt>
                <c:pt idx="67">
                  <c:v>3.35146664403196</c:v>
                </c:pt>
                <c:pt idx="68">
                  <c:v>3.3425510678356698</c:v>
                </c:pt>
                <c:pt idx="69">
                  <c:v>3.3073958040074301</c:v>
                </c:pt>
                <c:pt idx="70">
                  <c:v>3.2500466285469201</c:v>
                </c:pt>
                <c:pt idx="71">
                  <c:v>3.1727313634693002</c:v>
                </c:pt>
                <c:pt idx="72">
                  <c:v>3.0770177349139298</c:v>
                </c:pt>
                <c:pt idx="73">
                  <c:v>2.9654496201612401</c:v>
                </c:pt>
                <c:pt idx="74">
                  <c:v>2.8388974694714899</c:v>
                </c:pt>
                <c:pt idx="75">
                  <c:v>2.7008774393147701</c:v>
                </c:pt>
                <c:pt idx="76">
                  <c:v>2.55699168336856</c:v>
                </c:pt>
                <c:pt idx="77">
                  <c:v>2.4094638358378799</c:v>
                </c:pt>
                <c:pt idx="78">
                  <c:v>2.2598502944486198</c:v>
                </c:pt>
                <c:pt idx="79">
                  <c:v>2.11420447057532</c:v>
                </c:pt>
                <c:pt idx="80">
                  <c:v>1.9719432328295201</c:v>
                </c:pt>
                <c:pt idx="81">
                  <c:v>1.8308010945252999</c:v>
                </c:pt>
                <c:pt idx="82">
                  <c:v>1.69436144382795</c:v>
                </c:pt>
                <c:pt idx="83">
                  <c:v>1.5660759756062399</c:v>
                </c:pt>
                <c:pt idx="84">
                  <c:v>1.44677693190074</c:v>
                </c:pt>
                <c:pt idx="85">
                  <c:v>1.33402324522777</c:v>
                </c:pt>
                <c:pt idx="86">
                  <c:v>1.2271713770211199</c:v>
                </c:pt>
                <c:pt idx="87">
                  <c:v>1.12876085978618</c:v>
                </c:pt>
                <c:pt idx="88">
                  <c:v>1.0361004600194901</c:v>
                </c:pt>
                <c:pt idx="89">
                  <c:v>0.94896060912972002</c:v>
                </c:pt>
                <c:pt idx="90">
                  <c:v>0.87019667343643303</c:v>
                </c:pt>
                <c:pt idx="91">
                  <c:v>0.79669174402282705</c:v>
                </c:pt>
                <c:pt idx="92">
                  <c:v>0.72816265124902402</c:v>
                </c:pt>
                <c:pt idx="93">
                  <c:v>0.66749318417469705</c:v>
                </c:pt>
                <c:pt idx="94">
                  <c:v>0.61317682449995603</c:v>
                </c:pt>
                <c:pt idx="95">
                  <c:v>0.56303218600273996</c:v>
                </c:pt>
                <c:pt idx="96">
                  <c:v>0.51524992209626796</c:v>
                </c:pt>
                <c:pt idx="97">
                  <c:v>0.47147425347238198</c:v>
                </c:pt>
                <c:pt idx="98">
                  <c:v>0.43287493370033198</c:v>
                </c:pt>
                <c:pt idx="99">
                  <c:v>0.39737647320043601</c:v>
                </c:pt>
                <c:pt idx="100">
                  <c:v>0.36506260512579097</c:v>
                </c:pt>
                <c:pt idx="101">
                  <c:v>0.33611505280559401</c:v>
                </c:pt>
                <c:pt idx="102">
                  <c:v>0.30891758198647501</c:v>
                </c:pt>
                <c:pt idx="103">
                  <c:v>0.28151696659423697</c:v>
                </c:pt>
                <c:pt idx="104">
                  <c:v>0.258129812022037</c:v>
                </c:pt>
                <c:pt idx="105">
                  <c:v>0.238304677478204</c:v>
                </c:pt>
                <c:pt idx="106">
                  <c:v>0.21975472085596501</c:v>
                </c:pt>
                <c:pt idx="107">
                  <c:v>0.202268675381511</c:v>
                </c:pt>
                <c:pt idx="108">
                  <c:v>0.18556531863345399</c:v>
                </c:pt>
                <c:pt idx="109">
                  <c:v>0.17113245188253001</c:v>
                </c:pt>
                <c:pt idx="110">
                  <c:v>0.15798582670767</c:v>
                </c:pt>
                <c:pt idx="111">
                  <c:v>0.14718364694691</c:v>
                </c:pt>
                <c:pt idx="112">
                  <c:v>0.13720426647300599</c:v>
                </c:pt>
                <c:pt idx="113">
                  <c:v>0.12643929293745601</c:v>
                </c:pt>
                <c:pt idx="114">
                  <c:v>0.116608395774321</c:v>
                </c:pt>
                <c:pt idx="115">
                  <c:v>0.10786377537208799</c:v>
                </c:pt>
                <c:pt idx="116">
                  <c:v>9.9685176374318105E-2</c:v>
                </c:pt>
                <c:pt idx="117">
                  <c:v>9.1478136858607395E-2</c:v>
                </c:pt>
                <c:pt idx="118">
                  <c:v>8.2573417639048699E-2</c:v>
                </c:pt>
                <c:pt idx="119">
                  <c:v>7.6789101539261898E-2</c:v>
                </c:pt>
                <c:pt idx="120">
                  <c:v>7.2232579002159999E-2</c:v>
                </c:pt>
                <c:pt idx="121">
                  <c:v>6.6512231118604798E-2</c:v>
                </c:pt>
                <c:pt idx="122">
                  <c:v>6.0192473888262502E-2</c:v>
                </c:pt>
                <c:pt idx="123">
                  <c:v>5.2864495515898099E-2</c:v>
                </c:pt>
                <c:pt idx="124">
                  <c:v>4.62052270658138E-2</c:v>
                </c:pt>
                <c:pt idx="125">
                  <c:v>4.0731113537813203E-2</c:v>
                </c:pt>
                <c:pt idx="126">
                  <c:v>3.7401692984074399E-2</c:v>
                </c:pt>
                <c:pt idx="127">
                  <c:v>3.6225499813336101E-2</c:v>
                </c:pt>
                <c:pt idx="128">
                  <c:v>3.3595981407933302E-2</c:v>
                </c:pt>
                <c:pt idx="129">
                  <c:v>3.0027981504416601E-2</c:v>
                </c:pt>
                <c:pt idx="130">
                  <c:v>2.5213097952349699E-2</c:v>
                </c:pt>
                <c:pt idx="131">
                  <c:v>2.01690107080899E-2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B5-9E46-BFA7-55C0F3929A74}"/>
            </c:ext>
          </c:extLst>
        </c:ser>
        <c:ser>
          <c:idx val="1"/>
          <c:order val="1"/>
          <c:tx>
            <c:v>Corrected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'MWD Input and output'!$M$2:$M$30000</c:f>
              <c:numCache>
                <c:formatCode>General</c:formatCode>
                <c:ptCount val="29999"/>
                <c:pt idx="0">
                  <c:v>4.551520841055809</c:v>
                </c:pt>
                <c:pt idx="1">
                  <c:v>4.5423583099652554</c:v>
                </c:pt>
                <c:pt idx="2">
                  <c:v>4.5331948011296959</c:v>
                </c:pt>
                <c:pt idx="3">
                  <c:v>4.5240346291418536</c:v>
                </c:pt>
                <c:pt idx="4">
                  <c:v>4.5148707689019636</c:v>
                </c:pt>
                <c:pt idx="5">
                  <c:v>4.5057073548398767</c:v>
                </c:pt>
                <c:pt idx="6">
                  <c:v>4.4965366628256387</c:v>
                </c:pt>
                <c:pt idx="7">
                  <c:v>4.4873749951878645</c:v>
                </c:pt>
                <c:pt idx="8">
                  <c:v>4.4782146636300855</c:v>
                </c:pt>
                <c:pt idx="9">
                  <c:v>4.4690471900251874</c:v>
                </c:pt>
                <c:pt idx="10">
                  <c:v>4.4598897075865604</c:v>
                </c:pt>
                <c:pt idx="11">
                  <c:v>4.4507202307074909</c:v>
                </c:pt>
                <c:pt idx="12">
                  <c:v>4.4415561533311942</c:v>
                </c:pt>
                <c:pt idx="13">
                  <c:v>4.4323881105342968</c:v>
                </c:pt>
                <c:pt idx="14">
                  <c:v>4.4232346364939605</c:v>
                </c:pt>
                <c:pt idx="15">
                  <c:v>4.4140716165720546</c:v>
                </c:pt>
                <c:pt idx="16">
                  <c:v>4.4049027935945624</c:v>
                </c:pt>
                <c:pt idx="17">
                  <c:v>4.3957321680086228</c:v>
                </c:pt>
                <c:pt idx="18">
                  <c:v>4.3865797170454108</c:v>
                </c:pt>
                <c:pt idx="19">
                  <c:v>4.3774028695674385</c:v>
                </c:pt>
                <c:pt idx="20">
                  <c:v>4.3682535917322882</c:v>
                </c:pt>
                <c:pt idx="21">
                  <c:v>4.3590878175187582</c:v>
                </c:pt>
                <c:pt idx="22">
                  <c:v>4.3499259489860762</c:v>
                </c:pt>
                <c:pt idx="23">
                  <c:v>4.340755133119103</c:v>
                </c:pt>
                <c:pt idx="24">
                  <c:v>4.3315970349401001</c:v>
                </c:pt>
                <c:pt idx="25">
                  <c:v>4.3224203544443762</c:v>
                </c:pt>
                <c:pt idx="26">
                  <c:v>4.3132655657236834</c:v>
                </c:pt>
                <c:pt idx="27">
                  <c:v>4.3041003697483129</c:v>
                </c:pt>
                <c:pt idx="28">
                  <c:v>4.2949284549177342</c:v>
                </c:pt>
                <c:pt idx="29">
                  <c:v>4.2857736661970414</c:v>
                </c:pt>
                <c:pt idx="30">
                  <c:v>4.2766008450465431</c:v>
                </c:pt>
                <c:pt idx="31">
                  <c:v>4.2674547341598403</c:v>
                </c:pt>
                <c:pt idx="32">
                  <c:v>4.2582777864920658</c:v>
                </c:pt>
                <c:pt idx="33">
                  <c:v>4.2491157234600792</c:v>
                </c:pt>
                <c:pt idx="34">
                  <c:v>4.2399517543331253</c:v>
                </c:pt>
                <c:pt idx="35">
                  <c:v>4.2307901324876438</c:v>
                </c:pt>
                <c:pt idx="36">
                  <c:v>4.2216353913689249</c:v>
                </c:pt>
                <c:pt idx="37">
                  <c:v>4.2124687190695926</c:v>
                </c:pt>
                <c:pt idx="38">
                  <c:v>4.2032937044024461</c:v>
                </c:pt>
                <c:pt idx="39">
                  <c:v>4.1941388649057769</c:v>
                </c:pt>
                <c:pt idx="40">
                  <c:v>4.1849594848116354</c:v>
                </c:pt>
                <c:pt idx="41">
                  <c:v>4.1758098556132737</c:v>
                </c:pt>
                <c:pt idx="42">
                  <c:v>4.1666436750825966</c:v>
                </c:pt>
                <c:pt idx="43">
                  <c:v>4.1574911183247671</c:v>
                </c:pt>
                <c:pt idx="44">
                  <c:v>4.1483299782379923</c:v>
                </c:pt>
                <c:pt idx="45">
                  <c:v>4.1391640592000059</c:v>
                </c:pt>
                <c:pt idx="46">
                  <c:v>4.1299974258503687</c:v>
                </c:pt>
                <c:pt idx="47">
                  <c:v>4.1208344148535456</c:v>
                </c:pt>
                <c:pt idx="48">
                  <c:v>4.1116496978844523</c:v>
                </c:pt>
                <c:pt idx="49">
                  <c:v>4.1025074388010543</c:v>
                </c:pt>
                <c:pt idx="50">
                  <c:v>4.0933210200596735</c:v>
                </c:pt>
                <c:pt idx="51">
                  <c:v>4.0841558016970296</c:v>
                </c:pt>
                <c:pt idx="52">
                  <c:v>4.0750175792407664</c:v>
                </c:pt>
                <c:pt idx="53">
                  <c:v>4.0658457957437664</c:v>
                </c:pt>
                <c:pt idx="54">
                  <c:v>4.0566766806376515</c:v>
                </c:pt>
                <c:pt idx="55">
                  <c:v>4.0475147997806395</c:v>
                </c:pt>
                <c:pt idx="56">
                  <c:v>4.0383650126616359</c:v>
                </c:pt>
                <c:pt idx="57">
                  <c:v>4.0291961394267792</c:v>
                </c:pt>
                <c:pt idx="58">
                  <c:v>4.0200112946853093</c:v>
                </c:pt>
                <c:pt idx="59">
                  <c:v>4.0108517693052894</c:v>
                </c:pt>
                <c:pt idx="60">
                  <c:v>4.0016848548585777</c:v>
                </c:pt>
                <c:pt idx="61">
                  <c:v>3.992514443353119</c:v>
                </c:pt>
                <c:pt idx="62">
                  <c:v>3.9833851660520447</c:v>
                </c:pt>
                <c:pt idx="63">
                  <c:v>3.9742213864243316</c:v>
                </c:pt>
                <c:pt idx="64">
                  <c:v>3.965025184796596</c:v>
                </c:pt>
                <c:pt idx="65">
                  <c:v>3.9558851718813495</c:v>
                </c:pt>
                <c:pt idx="66">
                  <c:v>3.9467212162301601</c:v>
                </c:pt>
                <c:pt idx="67">
                  <c:v>3.9375361022866882</c:v>
                </c:pt>
                <c:pt idx="68">
                  <c:v>3.9283788814965779</c:v>
                </c:pt>
                <c:pt idx="69">
                  <c:v>3.9192087312337613</c:v>
                </c:pt>
                <c:pt idx="70">
                  <c:v>3.9100772543649671</c:v>
                </c:pt>
                <c:pt idx="71">
                  <c:v>3.9008931221288607</c:v>
                </c:pt>
                <c:pt idx="72">
                  <c:v>3.8917074208753237</c:v>
                </c:pt>
                <c:pt idx="73">
                  <c:v>3.882575740090481</c:v>
                </c:pt>
                <c:pt idx="74">
                  <c:v>3.8734012226022183</c:v>
                </c:pt>
                <c:pt idx="75">
                  <c:v>3.8642389434781603</c:v>
                </c:pt>
                <c:pt idx="76">
                  <c:v>3.8550940962871421</c:v>
                </c:pt>
                <c:pt idx="77">
                  <c:v>3.8459163091043167</c:v>
                </c:pt>
                <c:pt idx="78">
                  <c:v>3.8367648885191268</c:v>
                </c:pt>
                <c:pt idx="79">
                  <c:v>3.827587610768763</c:v>
                </c:pt>
                <c:pt idx="80">
                  <c:v>3.8184467640997632</c:v>
                </c:pt>
                <c:pt idx="81">
                  <c:v>3.8092273054066448</c:v>
                </c:pt>
                <c:pt idx="82">
                  <c:v>3.8001151591201165</c:v>
                </c:pt>
                <c:pt idx="83">
                  <c:v>3.7909310197078367</c:v>
                </c:pt>
                <c:pt idx="84">
                  <c:v>3.7817394668415791</c:v>
                </c:pt>
                <c:pt idx="85">
                  <c:v>3.7726108130538329</c:v>
                </c:pt>
                <c:pt idx="86">
                  <c:v>3.7634179236247891</c:v>
                </c:pt>
                <c:pt idx="87">
                  <c:v>3.7542995442042346</c:v>
                </c:pt>
                <c:pt idx="88">
                  <c:v>3.7451233390051715</c:v>
                </c:pt>
                <c:pt idx="89">
                  <c:v>3.7359621989183962</c:v>
                </c:pt>
                <c:pt idx="90">
                  <c:v>3.7267475819243545</c:v>
                </c:pt>
                <c:pt idx="91">
                  <c:v>3.7176314394785193</c:v>
                </c:pt>
                <c:pt idx="92">
                  <c:v>3.7084702993917538</c:v>
                </c:pt>
                <c:pt idx="93">
                  <c:v>3.6992655394303888</c:v>
                </c:pt>
                <c:pt idx="94">
                  <c:v>3.6900992565724198</c:v>
                </c:pt>
                <c:pt idx="95">
                  <c:v>3.6809783998651104</c:v>
                </c:pt>
                <c:pt idx="96">
                  <c:v>3.6718262068928551</c:v>
                </c:pt>
                <c:pt idx="97">
                  <c:v>3.6626449549851112</c:v>
                </c:pt>
                <c:pt idx="98">
                  <c:v>3.6534371088843205</c:v>
                </c:pt>
                <c:pt idx="99">
                  <c:v>3.644295057961203</c:v>
                </c:pt>
                <c:pt idx="100">
                  <c:v>3.6351358682408206</c:v>
                </c:pt>
                <c:pt idx="101">
                  <c:v>3.6259627714197196</c:v>
                </c:pt>
                <c:pt idx="102">
                  <c:v>3.6167792332136406</c:v>
                </c:pt>
                <c:pt idx="103">
                  <c:v>3.6076867445043876</c:v>
                </c:pt>
                <c:pt idx="104">
                  <c:v>3.598495847800895</c:v>
                </c:pt>
                <c:pt idx="105">
                  <c:v>3.5893064739712317</c:v>
                </c:pt>
                <c:pt idx="106">
                  <c:v>3.5801231421710815</c:v>
                </c:pt>
                <c:pt idx="107">
                  <c:v>3.5709506645671665</c:v>
                </c:pt>
                <c:pt idx="108">
                  <c:v>3.5617941581108181</c:v>
                </c:pt>
                <c:pt idx="109">
                  <c:v>3.5526590560750089</c:v>
                </c:pt>
                <c:pt idx="110">
                  <c:v>3.5435511192305533</c:v>
                </c:pt>
                <c:pt idx="111">
                  <c:v>3.5343603291446488</c:v>
                </c:pt>
                <c:pt idx="112">
                  <c:v>3.5252042382977389</c:v>
                </c:pt>
                <c:pt idx="113">
                  <c:v>3.5159682864992305</c:v>
                </c:pt>
                <c:pt idx="114">
                  <c:v>3.506899397346976</c:v>
                </c:pt>
                <c:pt idx="115">
                  <c:v>3.4976332271364154</c:v>
                </c:pt>
                <c:pt idx="116">
                  <c:v>3.4885491350891842</c:v>
                </c:pt>
                <c:pt idx="117">
                  <c:v>3.4793992399793949</c:v>
                </c:pt>
                <c:pt idx="118">
                  <c:v>3.4701835223099806</c:v>
                </c:pt>
                <c:pt idx="119">
                  <c:v>3.4610399926879256</c:v>
                </c:pt>
                <c:pt idx="120">
                  <c:v>3.4518368670311839</c:v>
                </c:pt>
                <c:pt idx="121">
                  <c:v>3.4427186251982085</c:v>
                </c:pt>
                <c:pt idx="122">
                  <c:v>3.4335480931612832</c:v>
                </c:pt>
                <c:pt idx="123">
                  <c:v>3.4243261726228593</c:v>
                </c:pt>
                <c:pt idx="124">
                  <c:v>3.4152075241301372</c:v>
                </c:pt>
                <c:pt idx="125">
                  <c:v>3.4060463840433721</c:v>
                </c:pt>
                <c:pt idx="126">
                  <c:v>3.3968442971363024</c:v>
                </c:pt>
                <c:pt idx="127">
                  <c:v>3.3877668267906729</c:v>
                </c:pt>
                <c:pt idx="128">
                  <c:v>3.3784916977827772</c:v>
                </c:pt>
                <c:pt idx="129">
                  <c:v>3.36935239760966</c:v>
                </c:pt>
                <c:pt idx="130">
                  <c:v>3.3601875384862572</c:v>
                </c:pt>
                <c:pt idx="131">
                  <c:v>3.350999798256125</c:v>
                </c:pt>
              </c:numCache>
            </c:numRef>
          </c:xVal>
          <c:yVal>
            <c:numRef>
              <c:f>'MWD Input and output'!$N$2:$N$30000</c:f>
              <c:numCache>
                <c:formatCode>General</c:formatCode>
                <c:ptCount val="29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1.0851734990250999E-2</c:v>
                </c:pt>
                <c:pt idx="29">
                  <c:v>2.55997389517932E-2</c:v>
                </c:pt>
                <c:pt idx="30">
                  <c:v>4.2837912932280897E-2</c:v>
                </c:pt>
                <c:pt idx="31">
                  <c:v>5.78166066927581E-2</c:v>
                </c:pt>
                <c:pt idx="32">
                  <c:v>7.1997401102222094E-2</c:v>
                </c:pt>
                <c:pt idx="33">
                  <c:v>8.8202465153420395E-2</c:v>
                </c:pt>
                <c:pt idx="34">
                  <c:v>0.104533692835531</c:v>
                </c:pt>
                <c:pt idx="35">
                  <c:v>0.12199343131038699</c:v>
                </c:pt>
                <c:pt idx="36">
                  <c:v>0.14023843574663999</c:v>
                </c:pt>
                <c:pt idx="37">
                  <c:v>0.157057387158588</c:v>
                </c:pt>
                <c:pt idx="38">
                  <c:v>0.175965851600725</c:v>
                </c:pt>
                <c:pt idx="39">
                  <c:v>0.197552164013298</c:v>
                </c:pt>
                <c:pt idx="40">
                  <c:v>0.22259376890351701</c:v>
                </c:pt>
                <c:pt idx="41">
                  <c:v>0.254151596490027</c:v>
                </c:pt>
                <c:pt idx="42">
                  <c:v>0.29236430031826499</c:v>
                </c:pt>
                <c:pt idx="43">
                  <c:v>0.33910477670859601</c:v>
                </c:pt>
                <c:pt idx="44">
                  <c:v>0.39671452561475401</c:v>
                </c:pt>
                <c:pt idx="45">
                  <c:v>0.46592230198314299</c:v>
                </c:pt>
                <c:pt idx="46">
                  <c:v>0.54725330616730905</c:v>
                </c:pt>
                <c:pt idx="47">
                  <c:v>0.63957539212346104</c:v>
                </c:pt>
                <c:pt idx="48">
                  <c:v>0.74587919512635104</c:v>
                </c:pt>
                <c:pt idx="49">
                  <c:v>0.86826218067299599</c:v>
                </c:pt>
                <c:pt idx="50">
                  <c:v>1.00267470312067</c:v>
                </c:pt>
                <c:pt idx="51">
                  <c:v>1.1490236223210599</c:v>
                </c:pt>
                <c:pt idx="52">
                  <c:v>1.3070596102708101</c:v>
                </c:pt>
                <c:pt idx="53">
                  <c:v>1.4734695739738799</c:v>
                </c:pt>
                <c:pt idx="54">
                  <c:v>1.6498965896143101</c:v>
                </c:pt>
                <c:pt idx="55">
                  <c:v>1.8360300222958901</c:v>
                </c:pt>
                <c:pt idx="56">
                  <c:v>2.0225361588414401</c:v>
                </c:pt>
                <c:pt idx="57">
                  <c:v>2.2073001520571598</c:v>
                </c:pt>
                <c:pt idx="58">
                  <c:v>2.3920529497178098</c:v>
                </c:pt>
                <c:pt idx="59">
                  <c:v>2.5714833537479702</c:v>
                </c:pt>
                <c:pt idx="60">
                  <c:v>2.7373869023040598</c:v>
                </c:pt>
                <c:pt idx="61">
                  <c:v>2.8878464971803202</c:v>
                </c:pt>
                <c:pt idx="62">
                  <c:v>3.0215619967585599</c:v>
                </c:pt>
                <c:pt idx="63">
                  <c:v>3.1352016967325702</c:v>
                </c:pt>
                <c:pt idx="64">
                  <c:v>3.2273769101757699</c:v>
                </c:pt>
                <c:pt idx="65">
                  <c:v>3.2936815559152999</c:v>
                </c:pt>
                <c:pt idx="66">
                  <c:v>3.3347117609592898</c:v>
                </c:pt>
                <c:pt idx="67">
                  <c:v>3.35146664403196</c:v>
                </c:pt>
                <c:pt idx="68">
                  <c:v>3.3425510678356698</c:v>
                </c:pt>
                <c:pt idx="69">
                  <c:v>3.3073958040074301</c:v>
                </c:pt>
                <c:pt idx="70">
                  <c:v>3.2500466285469201</c:v>
                </c:pt>
                <c:pt idx="71">
                  <c:v>3.1727313634693002</c:v>
                </c:pt>
                <c:pt idx="72">
                  <c:v>3.0770177349139298</c:v>
                </c:pt>
                <c:pt idx="73">
                  <c:v>2.9654496201612401</c:v>
                </c:pt>
                <c:pt idx="74">
                  <c:v>2.8388974694714899</c:v>
                </c:pt>
                <c:pt idx="75">
                  <c:v>2.7008774393147701</c:v>
                </c:pt>
                <c:pt idx="76">
                  <c:v>2.55699168336856</c:v>
                </c:pt>
                <c:pt idx="77">
                  <c:v>2.4094638358378799</c:v>
                </c:pt>
                <c:pt idx="78">
                  <c:v>2.2598502944486198</c:v>
                </c:pt>
                <c:pt idx="79">
                  <c:v>2.11420447057532</c:v>
                </c:pt>
                <c:pt idx="80">
                  <c:v>1.9719432328295201</c:v>
                </c:pt>
                <c:pt idx="81">
                  <c:v>1.8308010945252999</c:v>
                </c:pt>
                <c:pt idx="82">
                  <c:v>1.69436144382795</c:v>
                </c:pt>
                <c:pt idx="83">
                  <c:v>1.5660759756062399</c:v>
                </c:pt>
                <c:pt idx="84">
                  <c:v>1.44677693190074</c:v>
                </c:pt>
                <c:pt idx="85">
                  <c:v>1.33402324522777</c:v>
                </c:pt>
                <c:pt idx="86">
                  <c:v>1.2271713770211199</c:v>
                </c:pt>
                <c:pt idx="87">
                  <c:v>1.12876085978618</c:v>
                </c:pt>
                <c:pt idx="88">
                  <c:v>1.0361004600194901</c:v>
                </c:pt>
                <c:pt idx="89">
                  <c:v>0.94896060912972002</c:v>
                </c:pt>
                <c:pt idx="90">
                  <c:v>0.87019667343643303</c:v>
                </c:pt>
                <c:pt idx="91">
                  <c:v>0.79669174402282705</c:v>
                </c:pt>
                <c:pt idx="92">
                  <c:v>0.72816265124902402</c:v>
                </c:pt>
                <c:pt idx="93">
                  <c:v>0.66749318417469705</c:v>
                </c:pt>
                <c:pt idx="94">
                  <c:v>0.61317682449995603</c:v>
                </c:pt>
                <c:pt idx="95">
                  <c:v>0.56303218600273996</c:v>
                </c:pt>
                <c:pt idx="96">
                  <c:v>0.51524992209626796</c:v>
                </c:pt>
                <c:pt idx="97">
                  <c:v>0.47147425347238198</c:v>
                </c:pt>
                <c:pt idx="98">
                  <c:v>0.43287493370033198</c:v>
                </c:pt>
                <c:pt idx="99">
                  <c:v>0.39737647320043601</c:v>
                </c:pt>
                <c:pt idx="100">
                  <c:v>0.36506260512579097</c:v>
                </c:pt>
                <c:pt idx="101">
                  <c:v>0.33611505280559401</c:v>
                </c:pt>
                <c:pt idx="102">
                  <c:v>0.30891758198647501</c:v>
                </c:pt>
                <c:pt idx="103">
                  <c:v>0.28151696659423697</c:v>
                </c:pt>
                <c:pt idx="104">
                  <c:v>0.258129812022037</c:v>
                </c:pt>
                <c:pt idx="105">
                  <c:v>0.238304677478204</c:v>
                </c:pt>
                <c:pt idx="106">
                  <c:v>0.21975472085596501</c:v>
                </c:pt>
                <c:pt idx="107">
                  <c:v>0.202268675381511</c:v>
                </c:pt>
                <c:pt idx="108">
                  <c:v>0.18556531863345399</c:v>
                </c:pt>
                <c:pt idx="109">
                  <c:v>0.17113245188253001</c:v>
                </c:pt>
                <c:pt idx="110">
                  <c:v>0.15798582670767</c:v>
                </c:pt>
                <c:pt idx="111">
                  <c:v>0.14718364694691</c:v>
                </c:pt>
                <c:pt idx="112">
                  <c:v>0.13720426647300599</c:v>
                </c:pt>
                <c:pt idx="113">
                  <c:v>0.12643929293745601</c:v>
                </c:pt>
                <c:pt idx="114">
                  <c:v>0.116608395774321</c:v>
                </c:pt>
                <c:pt idx="115">
                  <c:v>0.10786377537208799</c:v>
                </c:pt>
                <c:pt idx="116">
                  <c:v>9.9685176374318105E-2</c:v>
                </c:pt>
                <c:pt idx="117">
                  <c:v>9.1478136858607395E-2</c:v>
                </c:pt>
                <c:pt idx="118">
                  <c:v>8.2573417639048699E-2</c:v>
                </c:pt>
                <c:pt idx="119">
                  <c:v>7.6789101539261898E-2</c:v>
                </c:pt>
                <c:pt idx="120">
                  <c:v>7.2232579002159999E-2</c:v>
                </c:pt>
                <c:pt idx="121">
                  <c:v>6.6512231118604798E-2</c:v>
                </c:pt>
                <c:pt idx="122">
                  <c:v>6.0192473888262502E-2</c:v>
                </c:pt>
                <c:pt idx="123">
                  <c:v>5.2864495515898099E-2</c:v>
                </c:pt>
                <c:pt idx="124">
                  <c:v>4.62052270658138E-2</c:v>
                </c:pt>
                <c:pt idx="125">
                  <c:v>4.0731113537813203E-2</c:v>
                </c:pt>
                <c:pt idx="126">
                  <c:v>3.7401692984074399E-2</c:v>
                </c:pt>
                <c:pt idx="127">
                  <c:v>3.6225499813336101E-2</c:v>
                </c:pt>
                <c:pt idx="128">
                  <c:v>3.3595981407933302E-2</c:v>
                </c:pt>
                <c:pt idx="129">
                  <c:v>3.0027981504416601E-2</c:v>
                </c:pt>
                <c:pt idx="130">
                  <c:v>2.5213097952349699E-2</c:v>
                </c:pt>
                <c:pt idx="131">
                  <c:v>2.01690107080899E-2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B5-9E46-BFA7-55C0F392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031104"/>
        <c:axId val="774323024"/>
      </c:scatterChart>
      <c:valAx>
        <c:axId val="772031104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323024"/>
        <c:crosses val="autoZero"/>
        <c:crossBetween val="midCat"/>
      </c:valAx>
      <c:valAx>
        <c:axId val="77432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03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1200150</xdr:colOff>
      <xdr:row>7</xdr:row>
      <xdr:rowOff>177800</xdr:rowOff>
    </xdr:from>
    <xdr:to>
      <xdr:col>11</xdr:col>
      <xdr:colOff>196850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F858F9-1941-DB4F-8016-40756CAF5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0.6875</cdr:x>
      <cdr:y>0.27315</cdr:y>
    </cdr:from>
    <cdr:to>
      <cdr:x>0.8875</cdr:x>
      <cdr:y>0.60648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9EE506-1193-B44B-AD65-51089456249B}"/>
            </a:ext>
          </a:extLst>
        </cdr:cNvPr>
        <cdr:cNvSpPr txBox="1"/>
      </cdr:nvSpPr>
      <cdr:spPr>
        <a:xfrm xmlns:a="http://schemas.openxmlformats.org/drawingml/2006/main">
          <a:off x="3143250" y="749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>
                  <a:lumMod val="75000"/>
                </a:schemeClr>
              </a:solidFill>
            </a:rPr>
            <a:t>.–Apparent</a:t>
          </a:r>
        </a:p>
        <a:p xmlns:a="http://schemas.openxmlformats.org/drawingml/2006/main">
          <a:r>
            <a:rPr lang="en-US" sz="1100">
              <a:solidFill>
                <a:schemeClr val="accent2"/>
              </a:solidFill>
            </a:rPr>
            <a:t>–Corrected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workbookViewId="0">
      <selection activeCell="H13" sqref="H13"/>
    </sheetView>
  </sheetViews>
  <sheetFormatPr baseColWidth="10" defaultRowHeight="16" x14ac:dyDescent="0.2"/>
  <cols>
    <col min="3" max="3" width="23.1640625" bestFit="1" customWidth="1"/>
    <col min="5" max="5" width="12.1640625" bestFit="1" customWidth="1"/>
    <col min="6" max="6" width="3.83203125" customWidth="1"/>
    <col min="7" max="7" width="5.5" customWidth="1"/>
    <col min="8" max="8" width="19" style="1" bestFit="1" customWidth="1"/>
    <col min="9" max="9" width="18.83203125" style="1" bestFit="1" customWidth="1"/>
    <col min="10" max="10" width="24.5" style="2" bestFit="1" customWidth="1"/>
    <col min="11" max="11" width="10.83203125" style="2"/>
    <col min="12" max="12" width="11" style="2" bestFit="1" customWidth="1"/>
    <col min="13" max="13" width="13.5" style="4" bestFit="1" customWidth="1"/>
    <col min="14" max="14" width="18.83203125" style="4" bestFit="1" customWidth="1"/>
  </cols>
  <sheetData>
    <row r="1" spans="1:14" x14ac:dyDescent="0.2">
      <c r="D1" t="s">
        <v>1</v>
      </c>
      <c r="E1" t="s">
        <v>2</v>
      </c>
      <c r="H1" s="1" t="s">
        <v>19</v>
      </c>
      <c r="I1" s="1" t="s">
        <v>17</v>
      </c>
      <c r="J1" s="2" t="s">
        <v>20</v>
      </c>
      <c r="K1" s="2" t="s">
        <v>9</v>
      </c>
      <c r="L1" s="2" t="s">
        <v>18</v>
      </c>
      <c r="M1" s="4" t="s">
        <v>21</v>
      </c>
      <c r="N1" s="4" t="s">
        <v>17</v>
      </c>
    </row>
    <row r="2" spans="1:14" x14ac:dyDescent="0.2">
      <c r="A2" t="s">
        <v>28</v>
      </c>
      <c r="B2" s="1" t="s">
        <v>4</v>
      </c>
      <c r="C2" t="s">
        <v>15</v>
      </c>
      <c r="D2" s="1">
        <v>12.8</v>
      </c>
      <c r="E2" s="1">
        <v>0.69</v>
      </c>
      <c r="F2" s="1"/>
      <c r="H2" s="1">
        <v>4.6014515530470499</v>
      </c>
      <c r="I2" s="1">
        <v>0</v>
      </c>
      <c r="J2" s="3">
        <f>10^H2</f>
        <v>39943.99999999976</v>
      </c>
      <c r="K2" s="3">
        <f>$D$2*J2^(1+$E$2)</f>
        <v>765002922.55015624</v>
      </c>
      <c r="L2" s="3">
        <f>(K2/$D$3)^(1/(1+$E$3))</f>
        <v>35605.807624934154</v>
      </c>
      <c r="M2" s="4">
        <f>LOG10(L2)</f>
        <v>4.551520841055809</v>
      </c>
      <c r="N2" s="4">
        <f>I2</f>
        <v>0</v>
      </c>
    </row>
    <row r="3" spans="1:14" x14ac:dyDescent="0.2">
      <c r="A3" t="s">
        <v>29</v>
      </c>
      <c r="B3" s="1" t="s">
        <v>7</v>
      </c>
      <c r="C3" t="s">
        <v>16</v>
      </c>
      <c r="D3" s="1">
        <v>11</v>
      </c>
      <c r="E3" s="1">
        <v>0.72299999999999998</v>
      </c>
      <c r="F3" s="1"/>
      <c r="H3" s="1">
        <v>4.5921101086275096</v>
      </c>
      <c r="I3" s="1">
        <v>0</v>
      </c>
      <c r="J3" s="3">
        <f>10^H3</f>
        <v>39094.000000000167</v>
      </c>
      <c r="K3" s="3">
        <f>$D$2*J3^(1+$E$2)</f>
        <v>737693663.7949996</v>
      </c>
      <c r="L3" s="3">
        <f t="shared" ref="L3:L5" si="0">(K3/$D$3)^(1/(1+$E$3))</f>
        <v>34862.482555781287</v>
      </c>
      <c r="M3" s="4">
        <f t="shared" ref="M3:M5" si="1">LOG10(L3)</f>
        <v>4.5423583099652554</v>
      </c>
      <c r="N3" s="4">
        <f>I3</f>
        <v>0</v>
      </c>
    </row>
    <row r="4" spans="1:14" x14ac:dyDescent="0.2">
      <c r="H4" s="1">
        <v>4.5827676673709004</v>
      </c>
      <c r="I4" s="1">
        <v>0</v>
      </c>
      <c r="J4" s="3">
        <f>10^H4</f>
        <v>38262.000000000189</v>
      </c>
      <c r="K4" s="3">
        <f>$D$2*J4^(1+$E$2)</f>
        <v>711356538.14204502</v>
      </c>
      <c r="L4" s="3">
        <f t="shared" si="0"/>
        <v>34134.598672623077</v>
      </c>
      <c r="M4" s="4">
        <f t="shared" si="1"/>
        <v>4.5331948011296959</v>
      </c>
      <c r="N4" s="4">
        <f>I4</f>
        <v>0</v>
      </c>
    </row>
    <row r="5" spans="1:14" x14ac:dyDescent="0.2">
      <c r="A5" s="1" t="s">
        <v>30</v>
      </c>
      <c r="H5" s="1">
        <v>4.5734286281193901</v>
      </c>
      <c r="I5" s="1">
        <v>0</v>
      </c>
      <c r="J5" s="3">
        <f>10^H5</f>
        <v>37448.000000000407</v>
      </c>
      <c r="K5" s="3">
        <f>$D$2*J5^(1+$E$2)</f>
        <v>685968781.17381275</v>
      </c>
      <c r="L5" s="3">
        <f t="shared" si="0"/>
        <v>33422.168864665466</v>
      </c>
      <c r="M5" s="4">
        <f t="shared" si="1"/>
        <v>4.5240346291418536</v>
      </c>
      <c r="N5" s="4">
        <f>I5</f>
        <v>0</v>
      </c>
    </row>
    <row r="6" spans="1:14" x14ac:dyDescent="0.2">
      <c r="A6" s="2" t="s">
        <v>31</v>
      </c>
      <c r="H6" s="1">
        <v>4.5640858285967099</v>
      </c>
      <c r="I6" s="1">
        <v>0</v>
      </c>
      <c r="J6" s="3">
        <f t="shared" ref="J6:J69" si="2">10^H6</f>
        <v>36650.999999999702</v>
      </c>
      <c r="K6" s="3">
        <f t="shared" ref="K6:K69" si="3">$D$2*J6^(1+$E$2)</f>
        <v>661477414.13503766</v>
      </c>
      <c r="L6" s="3">
        <f t="shared" ref="L6:L69" si="4">(K6/$D$3)^(1/(1+$E$3))</f>
        <v>32724.330403939832</v>
      </c>
      <c r="M6" s="4">
        <f t="shared" ref="M6:M69" si="5">LOG10(L6)</f>
        <v>4.5148707689019636</v>
      </c>
      <c r="N6" s="4">
        <f t="shared" ref="N6:N69" si="6">I6</f>
        <v>0</v>
      </c>
    </row>
    <row r="7" spans="1:14" x14ac:dyDescent="0.2">
      <c r="A7" s="4" t="s">
        <v>32</v>
      </c>
      <c r="H7" s="1">
        <v>4.5547434839641801</v>
      </c>
      <c r="I7" s="1">
        <v>0</v>
      </c>
      <c r="J7" s="3">
        <f t="shared" si="2"/>
        <v>35870.999999999862</v>
      </c>
      <c r="K7" s="3">
        <f t="shared" si="3"/>
        <v>637861599.4652437</v>
      </c>
      <c r="L7" s="3">
        <f t="shared" si="4"/>
        <v>32041.095385123124</v>
      </c>
      <c r="M7" s="4">
        <f t="shared" si="5"/>
        <v>4.5057073548398767</v>
      </c>
      <c r="N7" s="4">
        <f t="shared" si="6"/>
        <v>0</v>
      </c>
    </row>
    <row r="8" spans="1:14" x14ac:dyDescent="0.2">
      <c r="H8" s="1">
        <v>4.5453937192656397</v>
      </c>
      <c r="I8" s="1">
        <v>0</v>
      </c>
      <c r="J8" s="3">
        <f t="shared" si="2"/>
        <v>35106.999999999898</v>
      </c>
      <c r="K8" s="3">
        <f t="shared" si="3"/>
        <v>615071147.66307878</v>
      </c>
      <c r="L8" s="3">
        <f t="shared" si="4"/>
        <v>31371.599557515041</v>
      </c>
      <c r="M8" s="4">
        <f t="shared" si="5"/>
        <v>4.4965366628256387</v>
      </c>
      <c r="N8" s="4">
        <f t="shared" si="6"/>
        <v>0</v>
      </c>
    </row>
    <row r="9" spans="1:14" x14ac:dyDescent="0.2">
      <c r="H9" s="1">
        <v>4.5360531551592</v>
      </c>
      <c r="I9" s="1">
        <v>0</v>
      </c>
      <c r="J9" s="3">
        <f t="shared" si="2"/>
        <v>34359.999999999694</v>
      </c>
      <c r="K9" s="3">
        <f t="shared" si="3"/>
        <v>593116221.34226394</v>
      </c>
      <c r="L9" s="3">
        <f t="shared" si="4"/>
        <v>30716.731053903339</v>
      </c>
      <c r="M9" s="4">
        <f t="shared" si="5"/>
        <v>4.4873749951878645</v>
      </c>
      <c r="N9" s="4">
        <f t="shared" si="6"/>
        <v>0</v>
      </c>
    </row>
    <row r="10" spans="1:14" x14ac:dyDescent="0.2">
      <c r="H10" s="1">
        <v>4.5267139532218899</v>
      </c>
      <c r="I10" s="1">
        <v>0</v>
      </c>
      <c r="J10" s="3">
        <f t="shared" si="2"/>
        <v>33628.99999999992</v>
      </c>
      <c r="K10" s="3">
        <f t="shared" si="3"/>
        <v>571948006.46770298</v>
      </c>
      <c r="L10" s="3">
        <f t="shared" si="4"/>
        <v>30075.625171285072</v>
      </c>
      <c r="M10" s="4">
        <f t="shared" si="5"/>
        <v>4.4782146636300855</v>
      </c>
      <c r="N10" s="4">
        <f t="shared" si="6"/>
        <v>0</v>
      </c>
    </row>
    <row r="11" spans="1:14" x14ac:dyDescent="0.2">
      <c r="H11" s="1">
        <v>4.51736746977737</v>
      </c>
      <c r="I11" s="1">
        <v>0</v>
      </c>
      <c r="J11" s="3">
        <f t="shared" si="2"/>
        <v>32913.00000000008</v>
      </c>
      <c r="K11" s="3">
        <f t="shared" si="3"/>
        <v>551519653.95628023</v>
      </c>
      <c r="L11" s="3">
        <f t="shared" si="4"/>
        <v>29447.415892346875</v>
      </c>
      <c r="M11" s="4">
        <f t="shared" si="5"/>
        <v>4.4690471900251874</v>
      </c>
      <c r="N11" s="4">
        <f t="shared" si="6"/>
        <v>0</v>
      </c>
    </row>
    <row r="12" spans="1:14" x14ac:dyDescent="0.2">
      <c r="H12" s="1">
        <v>4.5080311725928999</v>
      </c>
      <c r="I12" s="1">
        <v>0</v>
      </c>
      <c r="J12" s="3">
        <f t="shared" si="2"/>
        <v>32213.000000000156</v>
      </c>
      <c r="K12" s="3">
        <f t="shared" si="3"/>
        <v>531842024.96705985</v>
      </c>
      <c r="L12" s="3">
        <f t="shared" si="4"/>
        <v>28832.991742085644</v>
      </c>
      <c r="M12" s="4">
        <f t="shared" si="5"/>
        <v>4.4598897075865604</v>
      </c>
      <c r="N12" s="4">
        <f t="shared" si="6"/>
        <v>0</v>
      </c>
    </row>
    <row r="13" spans="1:14" x14ac:dyDescent="0.2">
      <c r="H13" s="1">
        <v>4.49868264675702</v>
      </c>
      <c r="I13" s="1">
        <v>0</v>
      </c>
      <c r="J13" s="3">
        <f t="shared" si="2"/>
        <v>31527.000000000226</v>
      </c>
      <c r="K13" s="3">
        <f t="shared" si="3"/>
        <v>512842067.86673021</v>
      </c>
      <c r="L13" s="3">
        <f t="shared" si="4"/>
        <v>28230.607941474806</v>
      </c>
      <c r="M13" s="4">
        <f t="shared" si="5"/>
        <v>4.4507202307074909</v>
      </c>
      <c r="N13" s="4">
        <f t="shared" si="6"/>
        <v>0</v>
      </c>
    </row>
    <row r="14" spans="1:14" x14ac:dyDescent="0.2">
      <c r="H14" s="1">
        <v>4.4893396258579896</v>
      </c>
      <c r="I14" s="1">
        <v>0</v>
      </c>
      <c r="J14" s="3">
        <f t="shared" si="2"/>
        <v>30856.000000000353</v>
      </c>
      <c r="K14" s="3">
        <f t="shared" si="3"/>
        <v>494531474.29939455</v>
      </c>
      <c r="L14" s="3">
        <f t="shared" si="4"/>
        <v>27641.152901566704</v>
      </c>
      <c r="M14" s="4">
        <f t="shared" si="5"/>
        <v>4.4415561533311942</v>
      </c>
      <c r="N14" s="4">
        <f t="shared" si="6"/>
        <v>0</v>
      </c>
    </row>
    <row r="15" spans="1:14" x14ac:dyDescent="0.2">
      <c r="H15" s="1">
        <v>4.4799925621070704</v>
      </c>
      <c r="I15" s="1">
        <v>0</v>
      </c>
      <c r="J15" s="3">
        <f t="shared" si="2"/>
        <v>30198.999999999913</v>
      </c>
      <c r="K15" s="3">
        <f t="shared" si="3"/>
        <v>476867142.7930479</v>
      </c>
      <c r="L15" s="3">
        <f t="shared" si="4"/>
        <v>27063.758569080761</v>
      </c>
      <c r="M15" s="4">
        <f t="shared" si="5"/>
        <v>4.4323881105342968</v>
      </c>
      <c r="N15" s="4">
        <f t="shared" si="6"/>
        <v>0</v>
      </c>
    </row>
    <row r="16" spans="1:14" x14ac:dyDescent="0.2">
      <c r="H16" s="1">
        <v>4.4706603515913903</v>
      </c>
      <c r="I16" s="1">
        <v>0</v>
      </c>
      <c r="J16" s="3">
        <f t="shared" si="2"/>
        <v>29556.999999999804</v>
      </c>
      <c r="K16" s="3">
        <f t="shared" si="3"/>
        <v>459860348.21387607</v>
      </c>
      <c r="L16" s="3">
        <f t="shared" si="4"/>
        <v>26499.314316908931</v>
      </c>
      <c r="M16" s="4">
        <f t="shared" si="5"/>
        <v>4.4232346364939605</v>
      </c>
      <c r="N16" s="4">
        <f t="shared" si="6"/>
        <v>0</v>
      </c>
    </row>
    <row r="17" spans="8:14" x14ac:dyDescent="0.2">
      <c r="H17" s="1">
        <v>4.46131840879527</v>
      </c>
      <c r="I17" s="1">
        <v>0</v>
      </c>
      <c r="J17" s="3">
        <f t="shared" si="2"/>
        <v>28928.00000000008</v>
      </c>
      <c r="K17" s="3">
        <f t="shared" si="3"/>
        <v>443443282.64063597</v>
      </c>
      <c r="L17" s="3">
        <f t="shared" si="4"/>
        <v>25946.071860036926</v>
      </c>
      <c r="M17" s="4">
        <f t="shared" si="5"/>
        <v>4.4140716165720546</v>
      </c>
      <c r="N17" s="4">
        <f t="shared" si="6"/>
        <v>0</v>
      </c>
    </row>
    <row r="18" spans="8:14" x14ac:dyDescent="0.2">
      <c r="H18" s="1">
        <v>4.4519705496294604</v>
      </c>
      <c r="I18" s="1">
        <v>0</v>
      </c>
      <c r="J18" s="3">
        <f t="shared" si="2"/>
        <v>28312.00000000016</v>
      </c>
      <c r="K18" s="3">
        <f t="shared" si="3"/>
        <v>427602463.42488074</v>
      </c>
      <c r="L18" s="3">
        <f t="shared" si="4"/>
        <v>25404.040333856181</v>
      </c>
      <c r="M18" s="4">
        <f t="shared" si="5"/>
        <v>4.4049027935945624</v>
      </c>
      <c r="N18" s="4">
        <f t="shared" si="6"/>
        <v>0</v>
      </c>
    </row>
    <row r="19" spans="8:14" x14ac:dyDescent="0.2">
      <c r="H19" s="1">
        <v>4.44262085265634</v>
      </c>
      <c r="I19" s="1">
        <v>0</v>
      </c>
      <c r="J19" s="3">
        <f t="shared" si="2"/>
        <v>27709.000000000138</v>
      </c>
      <c r="K19" s="3">
        <f t="shared" si="3"/>
        <v>412324566.10743344</v>
      </c>
      <c r="L19" s="3">
        <f t="shared" si="4"/>
        <v>24873.228983551675</v>
      </c>
      <c r="M19" s="4">
        <f t="shared" si="5"/>
        <v>4.3957321680086228</v>
      </c>
      <c r="N19" s="4">
        <f t="shared" si="6"/>
        <v>0</v>
      </c>
    </row>
    <row r="20" spans="8:14" x14ac:dyDescent="0.2">
      <c r="H20" s="1">
        <v>4.4332896851950299</v>
      </c>
      <c r="I20" s="1">
        <v>0</v>
      </c>
      <c r="J20" s="3">
        <f t="shared" si="2"/>
        <v>27120.000000000269</v>
      </c>
      <c r="K20" s="3">
        <f t="shared" si="3"/>
        <v>397621205.46834713</v>
      </c>
      <c r="L20" s="3">
        <f t="shared" si="4"/>
        <v>24354.527991477367</v>
      </c>
      <c r="M20" s="4">
        <f t="shared" si="5"/>
        <v>4.3865797170454108</v>
      </c>
      <c r="N20" s="4">
        <f t="shared" si="6"/>
        <v>0</v>
      </c>
    </row>
    <row r="21" spans="8:14" x14ac:dyDescent="0.2">
      <c r="H21" s="1">
        <v>4.4239336448373097</v>
      </c>
      <c r="I21" s="1">
        <v>0</v>
      </c>
      <c r="J21" s="3">
        <f t="shared" si="2"/>
        <v>26542.000000000269</v>
      </c>
      <c r="K21" s="3">
        <f t="shared" si="3"/>
        <v>383405050.49054664</v>
      </c>
      <c r="L21" s="3">
        <f t="shared" si="4"/>
        <v>23845.304330026196</v>
      </c>
      <c r="M21" s="4">
        <f t="shared" si="5"/>
        <v>4.3774028695674385</v>
      </c>
      <c r="N21" s="4">
        <f t="shared" si="6"/>
        <v>0</v>
      </c>
    </row>
    <row r="22" spans="8:14" x14ac:dyDescent="0.2">
      <c r="H22" s="1">
        <v>4.4146057124645504</v>
      </c>
      <c r="I22" s="1">
        <v>0</v>
      </c>
      <c r="J22" s="3">
        <f t="shared" si="2"/>
        <v>25978.000000000087</v>
      </c>
      <c r="K22" s="3">
        <f t="shared" si="3"/>
        <v>369737604.99162376</v>
      </c>
      <c r="L22" s="3">
        <f t="shared" si="4"/>
        <v>23348.210049283916</v>
      </c>
      <c r="M22" s="4">
        <f t="shared" si="5"/>
        <v>4.3682535917322882</v>
      </c>
      <c r="N22" s="4">
        <f t="shared" si="6"/>
        <v>0</v>
      </c>
    </row>
    <row r="23" spans="8:14" x14ac:dyDescent="0.2">
      <c r="H23" s="1">
        <v>4.40526096159478</v>
      </c>
      <c r="I23" s="1">
        <v>0</v>
      </c>
      <c r="J23" s="3">
        <f t="shared" si="2"/>
        <v>25424.999999999894</v>
      </c>
      <c r="K23" s="3">
        <f t="shared" si="3"/>
        <v>356534035.41625279</v>
      </c>
      <c r="L23" s="3">
        <f t="shared" si="4"/>
        <v>22860.610148899777</v>
      </c>
      <c r="M23" s="4">
        <f t="shared" si="5"/>
        <v>4.3590878175187582</v>
      </c>
      <c r="N23" s="4">
        <f t="shared" si="6"/>
        <v>0</v>
      </c>
    </row>
    <row r="24" spans="8:14" x14ac:dyDescent="0.2">
      <c r="H24" s="1">
        <v>4.3959201926706299</v>
      </c>
      <c r="I24" s="1">
        <v>0</v>
      </c>
      <c r="J24" s="3">
        <f t="shared" si="2"/>
        <v>24883.999999999902</v>
      </c>
      <c r="K24" s="3">
        <f t="shared" si="3"/>
        <v>343807301.1984449</v>
      </c>
      <c r="L24" s="3">
        <f t="shared" si="4"/>
        <v>22383.394495428511</v>
      </c>
      <c r="M24" s="4">
        <f t="shared" si="5"/>
        <v>4.3499259489860762</v>
      </c>
      <c r="N24" s="4">
        <f t="shared" si="6"/>
        <v>0</v>
      </c>
    </row>
    <row r="25" spans="8:14" x14ac:dyDescent="0.2">
      <c r="H25" s="1">
        <v>4.3865703017009299</v>
      </c>
      <c r="I25" s="1">
        <v>0</v>
      </c>
      <c r="J25" s="3">
        <f t="shared" si="2"/>
        <v>24354.000000000076</v>
      </c>
      <c r="K25" s="3">
        <f t="shared" si="3"/>
        <v>331523088.38289446</v>
      </c>
      <c r="L25" s="3">
        <f t="shared" si="4"/>
        <v>21915.689215771621</v>
      </c>
      <c r="M25" s="4">
        <f t="shared" si="5"/>
        <v>4.340755133119103</v>
      </c>
      <c r="N25" s="4">
        <f t="shared" si="6"/>
        <v>0</v>
      </c>
    </row>
    <row r="26" spans="8:14" x14ac:dyDescent="0.2">
      <c r="H26" s="1">
        <v>4.3772333767527503</v>
      </c>
      <c r="I26" s="1">
        <v>0</v>
      </c>
      <c r="J26" s="3">
        <f t="shared" si="2"/>
        <v>23836.000000000102</v>
      </c>
      <c r="K26" s="3">
        <f t="shared" si="3"/>
        <v>319693919.63573259</v>
      </c>
      <c r="L26" s="3">
        <f t="shared" si="4"/>
        <v>21458.385095452541</v>
      </c>
      <c r="M26" s="4">
        <f t="shared" si="5"/>
        <v>4.3315970349401001</v>
      </c>
      <c r="N26" s="4">
        <f t="shared" si="6"/>
        <v>0</v>
      </c>
    </row>
    <row r="27" spans="8:14" x14ac:dyDescent="0.2">
      <c r="H27" s="1">
        <v>4.3678775066378801</v>
      </c>
      <c r="I27" s="1">
        <v>0</v>
      </c>
      <c r="J27" s="3">
        <f t="shared" si="2"/>
        <v>23328.000000000011</v>
      </c>
      <c r="K27" s="3">
        <f t="shared" si="3"/>
        <v>308264103.91393465</v>
      </c>
      <c r="L27" s="3">
        <f t="shared" si="4"/>
        <v>21009.72434973875</v>
      </c>
      <c r="M27" s="4">
        <f t="shared" si="5"/>
        <v>4.3224203544443762</v>
      </c>
      <c r="N27" s="4">
        <f t="shared" si="6"/>
        <v>0</v>
      </c>
    </row>
    <row r="28" spans="8:14" x14ac:dyDescent="0.2">
      <c r="H28" s="1">
        <v>4.3585439557705703</v>
      </c>
      <c r="I28" s="1">
        <v>0</v>
      </c>
      <c r="J28" s="3">
        <f t="shared" si="2"/>
        <v>22831.999999999927</v>
      </c>
      <c r="K28" s="3">
        <f t="shared" si="3"/>
        <v>297268748.59803343</v>
      </c>
      <c r="L28" s="3">
        <f t="shared" si="4"/>
        <v>20571.481321927109</v>
      </c>
      <c r="M28" s="4">
        <f t="shared" si="5"/>
        <v>4.3132655657236834</v>
      </c>
      <c r="N28" s="4">
        <f t="shared" si="6"/>
        <v>0</v>
      </c>
    </row>
    <row r="29" spans="8:14" x14ac:dyDescent="0.2">
      <c r="H29" s="1">
        <v>4.3491997944299996</v>
      </c>
      <c r="I29" s="1">
        <v>0</v>
      </c>
      <c r="J29" s="3">
        <f t="shared" si="2"/>
        <v>22346.000000000069</v>
      </c>
      <c r="K29" s="3">
        <f t="shared" si="3"/>
        <v>286653746.47067612</v>
      </c>
      <c r="L29" s="3">
        <f t="shared" si="4"/>
        <v>20141.896952271603</v>
      </c>
      <c r="M29" s="4">
        <f t="shared" si="5"/>
        <v>4.3041003697483129</v>
      </c>
      <c r="N29" s="4">
        <f t="shared" si="6"/>
        <v>0</v>
      </c>
    </row>
    <row r="30" spans="8:14" x14ac:dyDescent="0.2">
      <c r="H30" s="1">
        <v>4.33984878303764</v>
      </c>
      <c r="I30" s="1">
        <v>1.0851734990250999E-2</v>
      </c>
      <c r="J30" s="3">
        <f t="shared" si="2"/>
        <v>21870.000000000171</v>
      </c>
      <c r="K30" s="3">
        <f t="shared" si="3"/>
        <v>276410421.3530525</v>
      </c>
      <c r="L30" s="3">
        <f t="shared" si="4"/>
        <v>19720.97828639135</v>
      </c>
      <c r="M30" s="4">
        <f t="shared" si="5"/>
        <v>4.2949284549177342</v>
      </c>
      <c r="N30" s="4">
        <f t="shared" si="6"/>
        <v>1.0851734990250999E-2</v>
      </c>
    </row>
    <row r="31" spans="8:14" x14ac:dyDescent="0.2">
      <c r="H31" s="1">
        <v>4.3305152321703302</v>
      </c>
      <c r="I31" s="1">
        <v>2.55997389517932E-2</v>
      </c>
      <c r="J31" s="3">
        <f t="shared" si="2"/>
        <v>21405.000000000124</v>
      </c>
      <c r="K31" s="3">
        <f t="shared" si="3"/>
        <v>266551242.94983721</v>
      </c>
      <c r="L31" s="3">
        <f t="shared" si="4"/>
        <v>19309.617285563028</v>
      </c>
      <c r="M31" s="4">
        <f t="shared" si="5"/>
        <v>4.2857736661970414</v>
      </c>
      <c r="N31" s="4">
        <f t="shared" si="6"/>
        <v>2.55997389517932E-2</v>
      </c>
    </row>
    <row r="32" spans="8:14" x14ac:dyDescent="0.2">
      <c r="H32" s="1">
        <v>4.3211632967606803</v>
      </c>
      <c r="I32" s="1">
        <v>4.2837912932280897E-2</v>
      </c>
      <c r="J32" s="3">
        <f t="shared" si="2"/>
        <v>20949.000000000091</v>
      </c>
      <c r="K32" s="3">
        <f t="shared" si="3"/>
        <v>257025339.32242557</v>
      </c>
      <c r="L32" s="3">
        <f t="shared" si="4"/>
        <v>18906.051868768733</v>
      </c>
      <c r="M32" s="4">
        <f t="shared" si="5"/>
        <v>4.2766008450465431</v>
      </c>
      <c r="N32" s="4">
        <f t="shared" si="6"/>
        <v>4.2837912932280897E-2</v>
      </c>
    </row>
    <row r="33" spans="8:14" x14ac:dyDescent="0.2">
      <c r="H33" s="1">
        <v>4.3118385931761898</v>
      </c>
      <c r="I33" s="1">
        <v>5.78166066927581E-2</v>
      </c>
      <c r="J33" s="3">
        <f t="shared" si="2"/>
        <v>20504.000000000127</v>
      </c>
      <c r="K33" s="3">
        <f t="shared" si="3"/>
        <v>247866133.45060039</v>
      </c>
      <c r="L33" s="3">
        <f t="shared" si="4"/>
        <v>18512.059358265196</v>
      </c>
      <c r="M33" s="4">
        <f t="shared" si="5"/>
        <v>4.2674547341598403</v>
      </c>
      <c r="N33" s="4">
        <f t="shared" si="6"/>
        <v>5.78166066927581E-2</v>
      </c>
    </row>
    <row r="34" spans="8:14" x14ac:dyDescent="0.2">
      <c r="H34" s="1">
        <v>4.3024824506722998</v>
      </c>
      <c r="I34" s="1">
        <v>7.1997401102222094E-2</v>
      </c>
      <c r="J34" s="3">
        <f t="shared" si="2"/>
        <v>20067.000000000196</v>
      </c>
      <c r="K34" s="3">
        <f t="shared" si="3"/>
        <v>239004078.07482731</v>
      </c>
      <c r="L34" s="3">
        <f t="shared" si="4"/>
        <v>18124.990453228562</v>
      </c>
      <c r="M34" s="4">
        <f t="shared" si="5"/>
        <v>4.2582777864920658</v>
      </c>
      <c r="N34" s="4">
        <f t="shared" si="6"/>
        <v>7.1997401102222094E-2</v>
      </c>
    </row>
    <row r="35" spans="8:14" x14ac:dyDescent="0.2">
      <c r="H35" s="1">
        <v>4.2931414834509303</v>
      </c>
      <c r="I35" s="1">
        <v>8.8202465153420395E-2</v>
      </c>
      <c r="J35" s="3">
        <f t="shared" si="2"/>
        <v>19640.000000000004</v>
      </c>
      <c r="K35" s="3">
        <f t="shared" si="3"/>
        <v>230472480.85332048</v>
      </c>
      <c r="L35" s="3">
        <f t="shared" si="4"/>
        <v>17746.622999358471</v>
      </c>
      <c r="M35" s="4">
        <f t="shared" si="5"/>
        <v>4.2491157234600792</v>
      </c>
      <c r="N35" s="4">
        <f t="shared" si="6"/>
        <v>8.8202465153420395E-2</v>
      </c>
    </row>
    <row r="36" spans="8:14" x14ac:dyDescent="0.2">
      <c r="H36" s="1">
        <v>4.2837985729149901</v>
      </c>
      <c r="I36" s="1">
        <v>0.104533692835531</v>
      </c>
      <c r="J36" s="3">
        <f t="shared" si="2"/>
        <v>19221.999999999884</v>
      </c>
      <c r="K36" s="3">
        <f t="shared" si="3"/>
        <v>222243750.72121665</v>
      </c>
      <c r="L36" s="3">
        <f t="shared" si="4"/>
        <v>17376.077876065898</v>
      </c>
      <c r="M36" s="4">
        <f t="shared" si="5"/>
        <v>4.2399517543331253</v>
      </c>
      <c r="N36" s="4">
        <f t="shared" si="6"/>
        <v>0.104533692835531</v>
      </c>
    </row>
    <row r="37" spans="8:14" x14ac:dyDescent="0.2">
      <c r="H37" s="1">
        <v>4.2744580554950096</v>
      </c>
      <c r="I37" s="1">
        <v>0.12199343131038699</v>
      </c>
      <c r="J37" s="3">
        <f t="shared" si="2"/>
        <v>18812.999999999909</v>
      </c>
      <c r="K37" s="3">
        <f t="shared" si="3"/>
        <v>214310812.81111711</v>
      </c>
      <c r="L37" s="3">
        <f t="shared" si="4"/>
        <v>17013.361597637937</v>
      </c>
      <c r="M37" s="4">
        <f t="shared" si="5"/>
        <v>4.2307901324876438</v>
      </c>
      <c r="N37" s="4">
        <f t="shared" si="6"/>
        <v>0.12199343131038699</v>
      </c>
    </row>
    <row r="38" spans="8:14" x14ac:dyDescent="0.2">
      <c r="H38" s="1">
        <v>4.2651245531591799</v>
      </c>
      <c r="I38" s="1">
        <v>0.14023843574663999</v>
      </c>
      <c r="J38" s="3">
        <f t="shared" si="2"/>
        <v>18412.999999999985</v>
      </c>
      <c r="K38" s="3">
        <f t="shared" si="3"/>
        <v>206666680.80388036</v>
      </c>
      <c r="L38" s="3">
        <f t="shared" si="4"/>
        <v>16658.480752267602</v>
      </c>
      <c r="M38" s="4">
        <f t="shared" si="5"/>
        <v>4.2216353913689249</v>
      </c>
      <c r="N38" s="4">
        <f t="shared" si="6"/>
        <v>0.14023843574663999</v>
      </c>
    </row>
    <row r="39" spans="8:14" x14ac:dyDescent="0.2">
      <c r="H39" s="1">
        <v>4.2557788866670201</v>
      </c>
      <c r="I39" s="1">
        <v>0.157057387158588</v>
      </c>
      <c r="J39" s="3">
        <f t="shared" si="2"/>
        <v>18021.000000000116</v>
      </c>
      <c r="K39" s="3">
        <f t="shared" si="3"/>
        <v>199285769.58890963</v>
      </c>
      <c r="L39" s="3">
        <f t="shared" si="4"/>
        <v>16310.55424961168</v>
      </c>
      <c r="M39" s="4">
        <f t="shared" si="5"/>
        <v>4.2124687190695926</v>
      </c>
      <c r="N39" s="4">
        <f t="shared" si="6"/>
        <v>0.157057387158588</v>
      </c>
    </row>
    <row r="40" spans="8:14" x14ac:dyDescent="0.2">
      <c r="H40" s="1">
        <v>4.2464247149087404</v>
      </c>
      <c r="I40" s="1">
        <v>0.175965851600725</v>
      </c>
      <c r="J40" s="3">
        <f t="shared" si="2"/>
        <v>17636.999999999865</v>
      </c>
      <c r="K40" s="3">
        <f t="shared" si="3"/>
        <v>192162100.73890817</v>
      </c>
      <c r="L40" s="3">
        <f t="shared" si="4"/>
        <v>15969.58772418071</v>
      </c>
      <c r="M40" s="4">
        <f t="shared" si="5"/>
        <v>4.2032937044024461</v>
      </c>
      <c r="N40" s="4">
        <f t="shared" si="6"/>
        <v>0.175965851600725</v>
      </c>
    </row>
    <row r="41" spans="8:14" x14ac:dyDescent="0.2">
      <c r="H41" s="1">
        <v>4.2370911122739701</v>
      </c>
      <c r="I41" s="1">
        <v>0.197552164013298</v>
      </c>
      <c r="J41" s="3">
        <f t="shared" si="2"/>
        <v>17262.000000000033</v>
      </c>
      <c r="K41" s="3">
        <f t="shared" si="3"/>
        <v>185307906.37628049</v>
      </c>
      <c r="L41" s="3">
        <f t="shared" si="4"/>
        <v>15636.475362987141</v>
      </c>
      <c r="M41" s="4">
        <f t="shared" si="5"/>
        <v>4.1941388649057769</v>
      </c>
      <c r="N41" s="4">
        <f t="shared" si="6"/>
        <v>0.197552164013298</v>
      </c>
    </row>
    <row r="42" spans="8:14" x14ac:dyDescent="0.2">
      <c r="H42" s="1">
        <v>4.2277324898466304</v>
      </c>
      <c r="I42" s="1">
        <v>0.22259376890351701</v>
      </c>
      <c r="J42" s="3">
        <f t="shared" si="2"/>
        <v>16894.000000000175</v>
      </c>
      <c r="K42" s="3">
        <f t="shared" si="3"/>
        <v>178680795.57146445</v>
      </c>
      <c r="L42" s="3">
        <f t="shared" si="4"/>
        <v>15309.446337021664</v>
      </c>
      <c r="M42" s="4">
        <f t="shared" si="5"/>
        <v>4.1849594848116354</v>
      </c>
      <c r="N42" s="4">
        <f t="shared" si="6"/>
        <v>0.22259376890351701</v>
      </c>
    </row>
    <row r="43" spans="8:14" x14ac:dyDescent="0.2">
      <c r="H43" s="1">
        <v>4.2184041992497203</v>
      </c>
      <c r="I43" s="1">
        <v>0.254151596490027</v>
      </c>
      <c r="J43" s="3">
        <f t="shared" si="2"/>
        <v>16534.999999999971</v>
      </c>
      <c r="K43" s="3">
        <f t="shared" si="3"/>
        <v>172311025.20604792</v>
      </c>
      <c r="L43" s="3">
        <f t="shared" si="4"/>
        <v>14990.283817592164</v>
      </c>
      <c r="M43" s="4">
        <f t="shared" si="5"/>
        <v>4.1758098556132737</v>
      </c>
      <c r="N43" s="4">
        <f t="shared" si="6"/>
        <v>0.254151596490027</v>
      </c>
    </row>
    <row r="44" spans="8:14" x14ac:dyDescent="0.2">
      <c r="H44" s="1">
        <v>4.2090590341288001</v>
      </c>
      <c r="I44" s="1">
        <v>0.29236430031826499</v>
      </c>
      <c r="J44" s="3">
        <f t="shared" si="2"/>
        <v>16183.0000000001</v>
      </c>
      <c r="K44" s="3">
        <f t="shared" si="3"/>
        <v>166157418.93995395</v>
      </c>
      <c r="L44" s="3">
        <f t="shared" si="4"/>
        <v>14677.21564270091</v>
      </c>
      <c r="M44" s="4">
        <f t="shared" si="5"/>
        <v>4.1666436750825966</v>
      </c>
      <c r="N44" s="4">
        <f t="shared" si="6"/>
        <v>0.29236430031826499</v>
      </c>
    </row>
    <row r="45" spans="8:14" x14ac:dyDescent="0.2">
      <c r="H45" s="1">
        <v>4.1997277588070601</v>
      </c>
      <c r="I45" s="1">
        <v>0.33910477670859601</v>
      </c>
      <c r="J45" s="3">
        <f t="shared" si="2"/>
        <v>15839.000000000149</v>
      </c>
      <c r="K45" s="3">
        <f t="shared" si="3"/>
        <v>160232231.87956542</v>
      </c>
      <c r="L45" s="3">
        <f t="shared" si="4"/>
        <v>14371.136629130937</v>
      </c>
      <c r="M45" s="4">
        <f t="shared" si="5"/>
        <v>4.1574911183247671</v>
      </c>
      <c r="N45" s="4">
        <f t="shared" si="6"/>
        <v>0.33910477670859601</v>
      </c>
    </row>
    <row r="46" spans="8:14" x14ac:dyDescent="0.2">
      <c r="H46" s="1">
        <v>4.1903877325529102</v>
      </c>
      <c r="I46" s="1">
        <v>0.39671452561475401</v>
      </c>
      <c r="J46" s="3">
        <f t="shared" si="2"/>
        <v>15501.999999999916</v>
      </c>
      <c r="K46" s="3">
        <f t="shared" si="3"/>
        <v>154513075.73155242</v>
      </c>
      <c r="L46" s="3">
        <f t="shared" si="4"/>
        <v>14071.162491760775</v>
      </c>
      <c r="M46" s="4">
        <f t="shared" si="5"/>
        <v>4.1483299782379923</v>
      </c>
      <c r="N46" s="4">
        <f t="shared" si="6"/>
        <v>0.39671452561475401</v>
      </c>
    </row>
    <row r="47" spans="8:14" x14ac:dyDescent="0.2">
      <c r="H47" s="1">
        <v>4.1810428340307499</v>
      </c>
      <c r="I47" s="1">
        <v>0.46592230198314299</v>
      </c>
      <c r="J47" s="3">
        <f t="shared" si="2"/>
        <v>15171.999999999907</v>
      </c>
      <c r="K47" s="3">
        <f t="shared" si="3"/>
        <v>148995228.01805645</v>
      </c>
      <c r="L47" s="3">
        <f t="shared" si="4"/>
        <v>13777.298221906372</v>
      </c>
      <c r="M47" s="4">
        <f t="shared" si="5"/>
        <v>4.1391640592000059</v>
      </c>
      <c r="N47" s="4">
        <f t="shared" si="6"/>
        <v>0.46592230198314299</v>
      </c>
    </row>
    <row r="48" spans="8:14" x14ac:dyDescent="0.2">
      <c r="H48" s="1">
        <v>4.1716972072488403</v>
      </c>
      <c r="I48" s="1">
        <v>0.54725330616730905</v>
      </c>
      <c r="J48" s="3">
        <f t="shared" si="2"/>
        <v>14849.000000000167</v>
      </c>
      <c r="K48" s="3">
        <f t="shared" si="3"/>
        <v>143674022.11849922</v>
      </c>
      <c r="L48" s="3">
        <f t="shared" si="4"/>
        <v>13489.548870444822</v>
      </c>
      <c r="M48" s="4">
        <f t="shared" si="5"/>
        <v>4.1299974258503687</v>
      </c>
      <c r="N48" s="4">
        <f t="shared" si="6"/>
        <v>0.54725330616730905</v>
      </c>
    </row>
    <row r="49" spans="8:14" x14ac:dyDescent="0.2">
      <c r="H49" s="1">
        <v>4.1623552735520803</v>
      </c>
      <c r="I49" s="1">
        <v>0.63957539212346104</v>
      </c>
      <c r="J49" s="3">
        <f t="shared" si="2"/>
        <v>14533.000000000055</v>
      </c>
      <c r="K49" s="3">
        <f t="shared" si="3"/>
        <v>138544848.45631835</v>
      </c>
      <c r="L49" s="3">
        <f t="shared" si="4"/>
        <v>13207.919546865147</v>
      </c>
      <c r="M49" s="4">
        <f t="shared" si="5"/>
        <v>4.1208344148535456</v>
      </c>
      <c r="N49" s="4">
        <f t="shared" si="6"/>
        <v>0.63957539212346104</v>
      </c>
    </row>
    <row r="50" spans="8:14" x14ac:dyDescent="0.2">
      <c r="H50" s="1">
        <v>4.1529912100386204</v>
      </c>
      <c r="I50" s="1">
        <v>0.74587919512635104</v>
      </c>
      <c r="J50" s="3">
        <f t="shared" si="2"/>
        <v>14223.000000000051</v>
      </c>
      <c r="K50" s="3">
        <f t="shared" si="3"/>
        <v>133587282.28781576</v>
      </c>
      <c r="L50" s="3">
        <f t="shared" si="4"/>
        <v>12931.523634201567</v>
      </c>
      <c r="M50" s="4">
        <f t="shared" si="5"/>
        <v>4.1116496978844523</v>
      </c>
      <c r="N50" s="4">
        <f t="shared" si="6"/>
        <v>0.74587919512635104</v>
      </c>
    </row>
    <row r="51" spans="8:14" x14ac:dyDescent="0.2">
      <c r="H51" s="1">
        <v>4.1436704334701604</v>
      </c>
      <c r="I51" s="1">
        <v>0.86826218067299599</v>
      </c>
      <c r="J51" s="3">
        <f t="shared" si="2"/>
        <v>13921.000000000018</v>
      </c>
      <c r="K51" s="3">
        <f t="shared" si="3"/>
        <v>128828812.07880372</v>
      </c>
      <c r="L51" s="3">
        <f t="shared" si="4"/>
        <v>12662.149556531424</v>
      </c>
      <c r="M51" s="4">
        <f t="shared" si="5"/>
        <v>4.1025074388010543</v>
      </c>
      <c r="N51" s="4">
        <f t="shared" si="6"/>
        <v>0.86826218067299599</v>
      </c>
    </row>
    <row r="52" spans="8:14" x14ac:dyDescent="0.2">
      <c r="H52" s="1">
        <v>4.1343046349545398</v>
      </c>
      <c r="I52" s="1">
        <v>1.00267470312067</v>
      </c>
      <c r="J52" s="3">
        <f t="shared" si="2"/>
        <v>13623.999999999871</v>
      </c>
      <c r="K52" s="3">
        <f t="shared" si="3"/>
        <v>124218077.28666484</v>
      </c>
      <c r="L52" s="3">
        <f t="shared" si="4"/>
        <v>12397.126137518771</v>
      </c>
      <c r="M52" s="4">
        <f t="shared" si="5"/>
        <v>4.0933210200596735</v>
      </c>
      <c r="N52" s="4">
        <f t="shared" si="6"/>
        <v>1.00267470312067</v>
      </c>
    </row>
    <row r="53" spans="8:14" x14ac:dyDescent="0.2">
      <c r="H53" s="1">
        <v>4.1249604507895503</v>
      </c>
      <c r="I53" s="1">
        <v>1.1490236223210599</v>
      </c>
      <c r="J53" s="3">
        <f t="shared" si="2"/>
        <v>13334.000000000162</v>
      </c>
      <c r="K53" s="3">
        <f t="shared" si="3"/>
        <v>119782433.36689527</v>
      </c>
      <c r="L53" s="3">
        <f t="shared" si="4"/>
        <v>12138.242277588899</v>
      </c>
      <c r="M53" s="4">
        <f t="shared" si="5"/>
        <v>4.0841558016970296</v>
      </c>
      <c r="N53" s="4">
        <f t="shared" si="6"/>
        <v>1.1490236223210599</v>
      </c>
    </row>
    <row r="54" spans="8:14" x14ac:dyDescent="0.2">
      <c r="H54" s="1">
        <v>4.1156437896699396</v>
      </c>
      <c r="I54" s="1">
        <v>1.3070596102708101</v>
      </c>
      <c r="J54" s="3">
        <f t="shared" si="2"/>
        <v>13050.999999999962</v>
      </c>
      <c r="K54" s="3">
        <f t="shared" si="3"/>
        <v>115517551.26994818</v>
      </c>
      <c r="L54" s="3">
        <f t="shared" si="4"/>
        <v>11885.503362445974</v>
      </c>
      <c r="M54" s="4">
        <f t="shared" si="5"/>
        <v>4.0750175792407664</v>
      </c>
      <c r="N54" s="4">
        <f t="shared" si="6"/>
        <v>1.3070596102708101</v>
      </c>
    </row>
    <row r="55" spans="8:14" x14ac:dyDescent="0.2">
      <c r="H55" s="1">
        <v>4.1062929121756602</v>
      </c>
      <c r="I55" s="1">
        <v>1.4734695739738799</v>
      </c>
      <c r="J55" s="3">
        <f t="shared" si="2"/>
        <v>12773.000000000095</v>
      </c>
      <c r="K55" s="3">
        <f t="shared" si="3"/>
        <v>111389688.95572275</v>
      </c>
      <c r="L55" s="3">
        <f t="shared" si="4"/>
        <v>11637.127583926771</v>
      </c>
      <c r="M55" s="4">
        <f t="shared" si="5"/>
        <v>4.0658457957437664</v>
      </c>
      <c r="N55" s="4">
        <f t="shared" si="6"/>
        <v>1.4734695739738799</v>
      </c>
    </row>
    <row r="56" spans="8:14" x14ac:dyDescent="0.2">
      <c r="H56" s="1">
        <v>4.0969447551769402</v>
      </c>
      <c r="I56" s="1">
        <v>1.6498965896143101</v>
      </c>
      <c r="J56" s="3">
        <f t="shared" si="2"/>
        <v>12501</v>
      </c>
      <c r="K56" s="3">
        <f t="shared" si="3"/>
        <v>107410467.26721132</v>
      </c>
      <c r="L56" s="3">
        <f t="shared" si="4"/>
        <v>11394.012213149483</v>
      </c>
      <c r="M56" s="4">
        <f t="shared" si="5"/>
        <v>4.0566766806376515</v>
      </c>
      <c r="N56" s="4">
        <f t="shared" si="6"/>
        <v>1.6498965896143101</v>
      </c>
    </row>
    <row r="57" spans="8:14" x14ac:dyDescent="0.2">
      <c r="H57" s="1">
        <v>4.08760397368781</v>
      </c>
      <c r="I57" s="1">
        <v>1.8360300222958901</v>
      </c>
      <c r="J57" s="3">
        <f t="shared" si="2"/>
        <v>12235.000000000064</v>
      </c>
      <c r="K57" s="3">
        <f t="shared" si="3"/>
        <v>103576369.70863597</v>
      </c>
      <c r="L57" s="3">
        <f t="shared" si="4"/>
        <v>11156.161683967395</v>
      </c>
      <c r="M57" s="4">
        <f t="shared" si="5"/>
        <v>4.0475147997806395</v>
      </c>
      <c r="N57" s="4">
        <f t="shared" si="6"/>
        <v>1.8360300222958901</v>
      </c>
    </row>
    <row r="58" spans="8:14" x14ac:dyDescent="0.2">
      <c r="H58" s="1">
        <v>4.0782755220866003</v>
      </c>
      <c r="I58" s="1">
        <v>2.0225361588414401</v>
      </c>
      <c r="J58" s="3">
        <f t="shared" si="2"/>
        <v>11975</v>
      </c>
      <c r="K58" s="3">
        <f t="shared" si="3"/>
        <v>99883925.481136426</v>
      </c>
      <c r="L58" s="3">
        <f t="shared" si="4"/>
        <v>10923.580478715694</v>
      </c>
      <c r="M58" s="4">
        <f t="shared" si="5"/>
        <v>4.0383650126616359</v>
      </c>
      <c r="N58" s="4">
        <f t="shared" si="6"/>
        <v>2.0225361588414401</v>
      </c>
    </row>
    <row r="59" spans="8:14" x14ac:dyDescent="0.2">
      <c r="H59" s="1">
        <v>4.0689276116820698</v>
      </c>
      <c r="I59" s="1">
        <v>2.2073001520571598</v>
      </c>
      <c r="J59" s="3">
        <f t="shared" si="2"/>
        <v>11719.999999999947</v>
      </c>
      <c r="K59" s="3">
        <f t="shared" si="3"/>
        <v>96315821.545273498</v>
      </c>
      <c r="L59" s="3">
        <f t="shared" si="4"/>
        <v>10695.37803083277</v>
      </c>
      <c r="M59" s="4">
        <f t="shared" si="5"/>
        <v>4.0291961394267792</v>
      </c>
      <c r="N59" s="4">
        <f t="shared" si="6"/>
        <v>2.2073001520571598</v>
      </c>
    </row>
    <row r="60" spans="8:14" x14ac:dyDescent="0.2">
      <c r="H60" s="1">
        <v>4.0595634179012698</v>
      </c>
      <c r="I60" s="1">
        <v>2.3920529497178098</v>
      </c>
      <c r="J60" s="3">
        <f t="shared" si="2"/>
        <v>11470.000000000058</v>
      </c>
      <c r="K60" s="3">
        <f t="shared" si="3"/>
        <v>92869294.402606249</v>
      </c>
      <c r="L60" s="3">
        <f t="shared" si="4"/>
        <v>10471.557810499708</v>
      </c>
      <c r="M60" s="4">
        <f t="shared" si="5"/>
        <v>4.0200112946853093</v>
      </c>
      <c r="N60" s="4">
        <f t="shared" si="6"/>
        <v>2.3920529497178098</v>
      </c>
    </row>
    <row r="61" spans="8:14" x14ac:dyDescent="0.2">
      <c r="H61" s="1">
        <v>4.0502250378836502</v>
      </c>
      <c r="I61" s="1">
        <v>2.5714833537479702</v>
      </c>
      <c r="J61" s="3">
        <f t="shared" si="2"/>
        <v>11225.999999999931</v>
      </c>
      <c r="K61" s="3">
        <f t="shared" si="3"/>
        <v>89555091.855060279</v>
      </c>
      <c r="L61" s="3">
        <f t="shared" si="4"/>
        <v>10253.019168422412</v>
      </c>
      <c r="M61" s="4">
        <f t="shared" si="5"/>
        <v>4.0108517693052894</v>
      </c>
      <c r="N61" s="4">
        <f t="shared" si="6"/>
        <v>2.5714833537479702</v>
      </c>
    </row>
    <row r="62" spans="8:14" x14ac:dyDescent="0.2">
      <c r="H62" s="1">
        <v>4.04087912451579</v>
      </c>
      <c r="I62" s="1">
        <v>2.7373869023040598</v>
      </c>
      <c r="J62" s="3">
        <f t="shared" si="2"/>
        <v>10987.000000000091</v>
      </c>
      <c r="K62" s="3">
        <f t="shared" si="3"/>
        <v>86356630.813159212</v>
      </c>
      <c r="L62" s="3">
        <f t="shared" si="4"/>
        <v>10038.870567664815</v>
      </c>
      <c r="M62" s="4">
        <f t="shared" si="5"/>
        <v>4.0016848548585777</v>
      </c>
      <c r="N62" s="4">
        <f t="shared" si="6"/>
        <v>2.7373869023040598</v>
      </c>
    </row>
    <row r="63" spans="8:14" x14ac:dyDescent="0.2">
      <c r="H63" s="1">
        <v>4.0315296458034204</v>
      </c>
      <c r="I63" s="1">
        <v>2.8878464971803202</v>
      </c>
      <c r="J63" s="3">
        <f t="shared" si="2"/>
        <v>10752.999999999947</v>
      </c>
      <c r="K63" s="3">
        <f t="shared" si="3"/>
        <v>83271247.521643519</v>
      </c>
      <c r="L63" s="3">
        <f t="shared" si="4"/>
        <v>9829.1156119500047</v>
      </c>
      <c r="M63" s="4">
        <f t="shared" si="5"/>
        <v>3.992514443353119</v>
      </c>
      <c r="N63" s="4">
        <f t="shared" si="6"/>
        <v>2.8878464971803202</v>
      </c>
    </row>
    <row r="64" spans="8:14" x14ac:dyDescent="0.2">
      <c r="H64" s="1">
        <v>4.0222221045077102</v>
      </c>
      <c r="I64" s="1">
        <v>3.0215619967585599</v>
      </c>
      <c r="J64" s="3">
        <f t="shared" si="2"/>
        <v>10525.000000000113</v>
      </c>
      <c r="K64" s="3">
        <f t="shared" si="3"/>
        <v>80309204.911760554</v>
      </c>
      <c r="L64" s="3">
        <f t="shared" si="4"/>
        <v>9624.6548907344259</v>
      </c>
      <c r="M64" s="4">
        <f t="shared" si="5"/>
        <v>3.9833851660520447</v>
      </c>
      <c r="N64" s="4">
        <f t="shared" si="6"/>
        <v>3.0215619967585599</v>
      </c>
    </row>
    <row r="65" spans="8:14" x14ac:dyDescent="0.2">
      <c r="H65" s="1">
        <v>4.0128793871712896</v>
      </c>
      <c r="I65" s="1">
        <v>3.1352016967325702</v>
      </c>
      <c r="J65" s="3">
        <f t="shared" si="2"/>
        <v>10301.000000000011</v>
      </c>
      <c r="K65" s="3">
        <f t="shared" si="3"/>
        <v>77441923.953049228</v>
      </c>
      <c r="L65" s="3">
        <f t="shared" si="4"/>
        <v>9423.6985758003375</v>
      </c>
      <c r="M65" s="4">
        <f t="shared" si="5"/>
        <v>3.9742213864243316</v>
      </c>
      <c r="N65" s="4">
        <f t="shared" si="6"/>
        <v>3.1352016967325702</v>
      </c>
    </row>
    <row r="66" spans="8:14" x14ac:dyDescent="0.2">
      <c r="H66" s="1">
        <v>4.0035036147425398</v>
      </c>
      <c r="I66" s="1">
        <v>3.2273769101757699</v>
      </c>
      <c r="J66" s="3">
        <f t="shared" si="2"/>
        <v>10081.000000000085</v>
      </c>
      <c r="K66" s="3">
        <f t="shared" si="3"/>
        <v>74667408.523672506</v>
      </c>
      <c r="L66" s="3">
        <f t="shared" si="4"/>
        <v>9226.2492874967957</v>
      </c>
      <c r="M66" s="4">
        <f t="shared" si="5"/>
        <v>3.965025184796596</v>
      </c>
      <c r="N66" s="4">
        <f t="shared" si="6"/>
        <v>3.2273769101757699</v>
      </c>
    </row>
    <row r="67" spans="8:14" x14ac:dyDescent="0.2">
      <c r="H67" s="1">
        <v>3.9941851282023202</v>
      </c>
      <c r="I67" s="1">
        <v>3.2936815559152999</v>
      </c>
      <c r="J67" s="3">
        <f t="shared" si="2"/>
        <v>9867.0000000000782</v>
      </c>
      <c r="K67" s="3">
        <f t="shared" si="3"/>
        <v>72008346.137177214</v>
      </c>
      <c r="L67" s="3">
        <f t="shared" si="4"/>
        <v>9034.1057901654058</v>
      </c>
      <c r="M67" s="4">
        <f t="shared" si="5"/>
        <v>3.9558851718813495</v>
      </c>
      <c r="N67" s="4">
        <f t="shared" si="6"/>
        <v>3.2936815559152999</v>
      </c>
    </row>
    <row r="68" spans="8:14" x14ac:dyDescent="0.2">
      <c r="H68" s="1">
        <v>3.9848422314052798</v>
      </c>
      <c r="I68" s="1">
        <v>3.3347117609592898</v>
      </c>
      <c r="J68" s="3">
        <f t="shared" si="2"/>
        <v>9657.0000000000928</v>
      </c>
      <c r="K68" s="3">
        <f t="shared" si="3"/>
        <v>69437382.394191623</v>
      </c>
      <c r="L68" s="3">
        <f t="shared" si="4"/>
        <v>8845.4761577496083</v>
      </c>
      <c r="M68" s="4">
        <f t="shared" si="5"/>
        <v>3.9467212162301601</v>
      </c>
      <c r="N68" s="4">
        <f t="shared" si="6"/>
        <v>3.3347117609592898</v>
      </c>
    </row>
    <row r="69" spans="8:14" x14ac:dyDescent="0.2">
      <c r="H69" s="1">
        <v>3.9754777631658702</v>
      </c>
      <c r="I69" s="1">
        <v>3.35146664403196</v>
      </c>
      <c r="J69" s="3">
        <f t="shared" si="2"/>
        <v>9450.9999999999109</v>
      </c>
      <c r="K69" s="3">
        <f t="shared" si="3"/>
        <v>66952591.146747507</v>
      </c>
      <c r="L69" s="3">
        <f t="shared" si="4"/>
        <v>8660.3631274293621</v>
      </c>
      <c r="M69" s="4">
        <f t="shared" si="5"/>
        <v>3.9375361022866882</v>
      </c>
      <c r="N69" s="4">
        <f t="shared" si="6"/>
        <v>3.35146664403196</v>
      </c>
    </row>
    <row r="70" spans="8:14" x14ac:dyDescent="0.2">
      <c r="H70" s="1">
        <v>3.9661417327390298</v>
      </c>
      <c r="I70" s="1">
        <v>3.3425510678356698</v>
      </c>
      <c r="J70" s="3">
        <f t="shared" ref="J70:J133" si="7">10^H70</f>
        <v>9249.9999999999418</v>
      </c>
      <c r="K70" s="3">
        <f t="shared" ref="K70:K133" si="8">$D$2*J70^(1+$E$2)</f>
        <v>64563861.614070311</v>
      </c>
      <c r="L70" s="3">
        <f t="shared" ref="L70:L133" si="9">(K70/$D$3)^(1/(1+$E$3))</f>
        <v>8479.66863674261</v>
      </c>
      <c r="M70" s="4">
        <f t="shared" ref="M70:M133" si="10">LOG10(L70)</f>
        <v>3.9283788814965779</v>
      </c>
      <c r="N70" s="4">
        <f t="shared" ref="N70:N133" si="11">I70</f>
        <v>3.3425510678356698</v>
      </c>
    </row>
    <row r="71" spans="8:14" x14ac:dyDescent="0.2">
      <c r="H71" s="1">
        <v>3.9567925203704899</v>
      </c>
      <c r="I71" s="1">
        <v>3.3073958040074301</v>
      </c>
      <c r="J71" s="3">
        <f t="shared" si="7"/>
        <v>9052.9999999999036</v>
      </c>
      <c r="K71" s="3">
        <f t="shared" si="8"/>
        <v>62257163.382054105</v>
      </c>
      <c r="L71" s="3">
        <f t="shared" si="9"/>
        <v>8302.4970743661015</v>
      </c>
      <c r="M71" s="4">
        <f t="shared" si="10"/>
        <v>3.9192087312337613</v>
      </c>
      <c r="N71" s="4">
        <f t="shared" si="11"/>
        <v>3.3073958040074301</v>
      </c>
    </row>
    <row r="72" spans="8:14" x14ac:dyDescent="0.2">
      <c r="H72" s="1">
        <v>3.9474827365569198</v>
      </c>
      <c r="I72" s="1">
        <v>3.2500466285469201</v>
      </c>
      <c r="J72" s="3">
        <f t="shared" si="7"/>
        <v>8861.0000000000327</v>
      </c>
      <c r="K72" s="3">
        <f t="shared" si="8"/>
        <v>60042089.070263833</v>
      </c>
      <c r="L72" s="3">
        <f t="shared" si="9"/>
        <v>8129.7511917751635</v>
      </c>
      <c r="M72" s="4">
        <f t="shared" si="10"/>
        <v>3.9100772543649671</v>
      </c>
      <c r="N72" s="4">
        <f t="shared" si="11"/>
        <v>3.2500466285469201</v>
      </c>
    </row>
    <row r="73" spans="8:14" x14ac:dyDescent="0.2">
      <c r="H73" s="1">
        <v>3.9381192691943099</v>
      </c>
      <c r="I73" s="1">
        <v>3.1727313634693002</v>
      </c>
      <c r="J73" s="3">
        <f t="shared" si="7"/>
        <v>8671.9999999999745</v>
      </c>
      <c r="K73" s="3">
        <f t="shared" si="8"/>
        <v>57893730.42956087</v>
      </c>
      <c r="L73" s="3">
        <f t="shared" si="9"/>
        <v>7959.6344337610053</v>
      </c>
      <c r="M73" s="4">
        <f t="shared" si="10"/>
        <v>3.9008931221288607</v>
      </c>
      <c r="N73" s="4">
        <f t="shared" si="11"/>
        <v>3.1727313634693002</v>
      </c>
    </row>
    <row r="74" spans="8:14" x14ac:dyDescent="0.2">
      <c r="H74" s="1">
        <v>3.9287542021766502</v>
      </c>
      <c r="I74" s="1">
        <v>3.0770177349139298</v>
      </c>
      <c r="J74" s="3">
        <f t="shared" si="7"/>
        <v>8486.9999999999545</v>
      </c>
      <c r="K74" s="3">
        <f t="shared" si="8"/>
        <v>55821894.462575287</v>
      </c>
      <c r="L74" s="3">
        <f t="shared" si="9"/>
        <v>7793.0492500317796</v>
      </c>
      <c r="M74" s="4">
        <f t="shared" si="10"/>
        <v>3.8917074208753237</v>
      </c>
      <c r="N74" s="4">
        <f t="shared" si="11"/>
        <v>3.0770177349139298</v>
      </c>
    </row>
    <row r="75" spans="8:14" x14ac:dyDescent="0.2">
      <c r="H75" s="1">
        <v>3.9194442104652398</v>
      </c>
      <c r="I75" s="1">
        <v>2.9654496201612401</v>
      </c>
      <c r="J75" s="3">
        <f t="shared" si="7"/>
        <v>8307.0000000000691</v>
      </c>
      <c r="K75" s="3">
        <f t="shared" si="8"/>
        <v>53835739.789591901</v>
      </c>
      <c r="L75" s="3">
        <f t="shared" si="9"/>
        <v>7630.8996092315601</v>
      </c>
      <c r="M75" s="4">
        <f t="shared" si="10"/>
        <v>3.882575740090481</v>
      </c>
      <c r="N75" s="4">
        <f t="shared" si="11"/>
        <v>2.9654496201612401</v>
      </c>
    </row>
    <row r="76" spans="8:14" x14ac:dyDescent="0.2">
      <c r="H76" s="1">
        <v>3.9100905455940702</v>
      </c>
      <c r="I76" s="1">
        <v>2.8388974694714899</v>
      </c>
      <c r="J76" s="3">
        <f t="shared" si="7"/>
        <v>8130.0000000000491</v>
      </c>
      <c r="K76" s="3">
        <f t="shared" si="8"/>
        <v>51911429.90233703</v>
      </c>
      <c r="L76" s="3">
        <f t="shared" si="9"/>
        <v>7471.3868312967943</v>
      </c>
      <c r="M76" s="4">
        <f t="shared" si="10"/>
        <v>3.8734012226022183</v>
      </c>
      <c r="N76" s="4">
        <f t="shared" si="11"/>
        <v>2.8388974694714899</v>
      </c>
    </row>
    <row r="77" spans="8:14" x14ac:dyDescent="0.2">
      <c r="H77" s="1">
        <v>3.9007493580610801</v>
      </c>
      <c r="I77" s="1">
        <v>2.7008774393147701</v>
      </c>
      <c r="J77" s="3">
        <f t="shared" si="7"/>
        <v>7957.0000000000246</v>
      </c>
      <c r="K77" s="3">
        <f t="shared" si="8"/>
        <v>50058333.203242801</v>
      </c>
      <c r="L77" s="3">
        <f t="shared" si="9"/>
        <v>7315.4145788804335</v>
      </c>
      <c r="M77" s="4">
        <f t="shared" si="10"/>
        <v>3.8642389434781603</v>
      </c>
      <c r="N77" s="4">
        <f t="shared" si="11"/>
        <v>2.7008774393147701</v>
      </c>
    </row>
    <row r="78" spans="8:14" x14ac:dyDescent="0.2">
      <c r="H78" s="1">
        <v>3.8914259428479898</v>
      </c>
      <c r="I78" s="1">
        <v>2.55699168336856</v>
      </c>
      <c r="J78" s="3">
        <f t="shared" si="7"/>
        <v>7787.9999999999236</v>
      </c>
      <c r="K78" s="3">
        <f t="shared" si="8"/>
        <v>48274725.510015525</v>
      </c>
      <c r="L78" s="3">
        <f t="shared" si="9"/>
        <v>7162.9859002620615</v>
      </c>
      <c r="M78" s="4">
        <f t="shared" si="10"/>
        <v>3.8550940962871421</v>
      </c>
      <c r="N78" s="4">
        <f t="shared" si="11"/>
        <v>2.55699168336856</v>
      </c>
    </row>
    <row r="79" spans="8:14" x14ac:dyDescent="0.2">
      <c r="H79" s="1">
        <v>3.88206894443615</v>
      </c>
      <c r="I79" s="1">
        <v>2.4094638358378799</v>
      </c>
      <c r="J79" s="3">
        <f t="shared" si="7"/>
        <v>7622.0000000000382</v>
      </c>
      <c r="K79" s="3">
        <f t="shared" si="8"/>
        <v>46548585.220896214</v>
      </c>
      <c r="L79" s="3">
        <f t="shared" si="9"/>
        <v>7013.201372134863</v>
      </c>
      <c r="M79" s="4">
        <f t="shared" si="10"/>
        <v>3.8459163091043167</v>
      </c>
      <c r="N79" s="4">
        <f t="shared" si="11"/>
        <v>2.4094638358378799</v>
      </c>
    </row>
    <row r="80" spans="8:14" x14ac:dyDescent="0.2">
      <c r="H80" s="1">
        <v>3.87273882747267</v>
      </c>
      <c r="I80" s="1">
        <v>2.2598502944486198</v>
      </c>
      <c r="J80" s="3">
        <f t="shared" si="7"/>
        <v>7460.0000000000318</v>
      </c>
      <c r="K80" s="3">
        <f t="shared" si="8"/>
        <v>44888861.23018951</v>
      </c>
      <c r="L80" s="3">
        <f t="shared" si="9"/>
        <v>6866.9658642719742</v>
      </c>
      <c r="M80" s="4">
        <f t="shared" si="10"/>
        <v>3.8367648885191268</v>
      </c>
      <c r="N80" s="4">
        <f t="shared" si="11"/>
        <v>2.2598502944486198</v>
      </c>
    </row>
    <row r="81" spans="8:14" x14ac:dyDescent="0.2">
      <c r="H81" s="1">
        <v>3.8633823484407901</v>
      </c>
      <c r="I81" s="1">
        <v>2.11420447057532</v>
      </c>
      <c r="J81" s="3">
        <f t="shared" si="7"/>
        <v>7301.0000000000482</v>
      </c>
      <c r="K81" s="3">
        <f t="shared" si="8"/>
        <v>43283875.433445215</v>
      </c>
      <c r="L81" s="3">
        <f t="shared" si="9"/>
        <v>6723.3792700245367</v>
      </c>
      <c r="M81" s="4">
        <f t="shared" si="10"/>
        <v>3.827587610768763</v>
      </c>
      <c r="N81" s="4">
        <f t="shared" si="11"/>
        <v>2.11420447057532</v>
      </c>
    </row>
    <row r="82" spans="8:14" x14ac:dyDescent="0.2">
      <c r="H82" s="1">
        <v>3.8540630118664199</v>
      </c>
      <c r="I82" s="1">
        <v>1.9719432328295201</v>
      </c>
      <c r="J82" s="3">
        <f t="shared" si="7"/>
        <v>7145.9999999999818</v>
      </c>
      <c r="K82" s="3">
        <f t="shared" si="8"/>
        <v>41742308.140481308</v>
      </c>
      <c r="L82" s="3">
        <f t="shared" si="9"/>
        <v>6583.3472620112634</v>
      </c>
      <c r="M82" s="4">
        <f t="shared" si="10"/>
        <v>3.8184467640997632</v>
      </c>
      <c r="N82" s="4">
        <f t="shared" si="11"/>
        <v>1.9719432328295201</v>
      </c>
    </row>
    <row r="83" spans="8:14" x14ac:dyDescent="0.2">
      <c r="H83" s="1">
        <v>3.8446635282402402</v>
      </c>
      <c r="I83" s="1">
        <v>1.8308010945252999</v>
      </c>
      <c r="J83" s="3">
        <f t="shared" si="7"/>
        <v>6993.0000000000227</v>
      </c>
      <c r="K83" s="3">
        <f t="shared" si="8"/>
        <v>40243091.15389353</v>
      </c>
      <c r="L83" s="3">
        <f t="shared" si="9"/>
        <v>6445.0650553973637</v>
      </c>
      <c r="M83" s="4">
        <f t="shared" si="10"/>
        <v>3.8092273054066448</v>
      </c>
      <c r="N83" s="4">
        <f t="shared" si="11"/>
        <v>1.8308010945252999</v>
      </c>
    </row>
    <row r="84" spans="8:14" x14ac:dyDescent="0.2">
      <c r="H84" s="1">
        <v>3.83537345247001</v>
      </c>
      <c r="I84" s="1">
        <v>1.69436144382795</v>
      </c>
      <c r="J84" s="3">
        <f t="shared" si="7"/>
        <v>6845.0000000000236</v>
      </c>
      <c r="K84" s="3">
        <f t="shared" si="8"/>
        <v>38814241.556672871</v>
      </c>
      <c r="L84" s="3">
        <f t="shared" si="9"/>
        <v>6311.2467363117839</v>
      </c>
      <c r="M84" s="4">
        <f t="shared" si="10"/>
        <v>3.8001151591201165</v>
      </c>
      <c r="N84" s="4">
        <f t="shared" si="11"/>
        <v>1.69436144382795</v>
      </c>
    </row>
    <row r="85" spans="8:14" x14ac:dyDescent="0.2">
      <c r="H85" s="1">
        <v>3.8260099777911001</v>
      </c>
      <c r="I85" s="1">
        <v>1.5660759756062399</v>
      </c>
      <c r="J85" s="3">
        <f t="shared" si="7"/>
        <v>6699.0000000000018</v>
      </c>
      <c r="K85" s="3">
        <f t="shared" si="8"/>
        <v>37425432.864341334</v>
      </c>
      <c r="L85" s="3">
        <f t="shared" si="9"/>
        <v>6179.1824653942276</v>
      </c>
      <c r="M85" s="4">
        <f t="shared" si="10"/>
        <v>3.7909310197078367</v>
      </c>
      <c r="N85" s="4">
        <f t="shared" si="11"/>
        <v>1.5660759756062399</v>
      </c>
    </row>
    <row r="86" spans="8:14" x14ac:dyDescent="0.2">
      <c r="H86" s="1">
        <v>3.8166389448984601</v>
      </c>
      <c r="I86" s="1">
        <v>1.44677693190074</v>
      </c>
      <c r="J86" s="3">
        <f t="shared" si="7"/>
        <v>6555.9999999999845</v>
      </c>
      <c r="K86" s="3">
        <f t="shared" si="8"/>
        <v>36085255.656156987</v>
      </c>
      <c r="L86" s="3">
        <f t="shared" si="9"/>
        <v>6049.77839807485</v>
      </c>
      <c r="M86" s="4">
        <f t="shared" si="10"/>
        <v>3.7817394668415791</v>
      </c>
      <c r="N86" s="4">
        <f t="shared" si="11"/>
        <v>1.44677693190074</v>
      </c>
    </row>
    <row r="87" spans="8:14" x14ac:dyDescent="0.2">
      <c r="H87" s="1">
        <v>3.80733203929119</v>
      </c>
      <c r="I87" s="1">
        <v>1.33402324522777</v>
      </c>
      <c r="J87" s="3">
        <f t="shared" si="7"/>
        <v>6416.9999999999982</v>
      </c>
      <c r="K87" s="3">
        <f t="shared" si="8"/>
        <v>34801752.654931061</v>
      </c>
      <c r="L87" s="3">
        <f t="shared" si="9"/>
        <v>5923.9422082153887</v>
      </c>
      <c r="M87" s="4">
        <f t="shared" si="10"/>
        <v>3.7726108130538329</v>
      </c>
      <c r="N87" s="4">
        <f t="shared" si="11"/>
        <v>1.33402324522777</v>
      </c>
    </row>
    <row r="88" spans="8:14" x14ac:dyDescent="0.2">
      <c r="H88" s="1">
        <v>3.7979596437372001</v>
      </c>
      <c r="I88" s="1">
        <v>1.2271713770211199</v>
      </c>
      <c r="J88" s="3">
        <f t="shared" si="7"/>
        <v>6280.0000000000618</v>
      </c>
      <c r="K88" s="3">
        <f t="shared" si="8"/>
        <v>33555349.572519392</v>
      </c>
      <c r="L88" s="3">
        <f t="shared" si="9"/>
        <v>5799.8655176002121</v>
      </c>
      <c r="M88" s="4">
        <f t="shared" si="10"/>
        <v>3.7634179236247891</v>
      </c>
      <c r="N88" s="4">
        <f t="shared" si="11"/>
        <v>1.2271713770211199</v>
      </c>
    </row>
    <row r="89" spans="8:14" x14ac:dyDescent="0.2">
      <c r="H89" s="1">
        <v>3.7886632131208602</v>
      </c>
      <c r="I89" s="1">
        <v>1.12876085978618</v>
      </c>
      <c r="J89" s="3">
        <f t="shared" si="7"/>
        <v>6147.0000000000427</v>
      </c>
      <c r="K89" s="3">
        <f t="shared" si="8"/>
        <v>32363151.018898942</v>
      </c>
      <c r="L89" s="3">
        <f t="shared" si="9"/>
        <v>5679.361907178115</v>
      </c>
      <c r="M89" s="4">
        <f t="shared" si="10"/>
        <v>3.7542995442042346</v>
      </c>
      <c r="N89" s="4">
        <f t="shared" si="11"/>
        <v>1.12876085978618</v>
      </c>
    </row>
    <row r="90" spans="8:14" x14ac:dyDescent="0.2">
      <c r="H90" s="1">
        <v>3.7793078275835899</v>
      </c>
      <c r="I90" s="1">
        <v>1.0361004600194901</v>
      </c>
      <c r="J90" s="3">
        <f t="shared" si="7"/>
        <v>6016.0000000000618</v>
      </c>
      <c r="K90" s="3">
        <f t="shared" si="8"/>
        <v>31206150.471215934</v>
      </c>
      <c r="L90" s="3">
        <f t="shared" si="9"/>
        <v>5560.621556964169</v>
      </c>
      <c r="M90" s="4">
        <f t="shared" si="10"/>
        <v>3.7451233390051715</v>
      </c>
      <c r="N90" s="4">
        <f t="shared" si="11"/>
        <v>1.0361004600194901</v>
      </c>
    </row>
    <row r="91" spans="8:14" x14ac:dyDescent="0.2">
      <c r="H91" s="1">
        <v>3.76996780132944</v>
      </c>
      <c r="I91" s="1">
        <v>0.94896060912972002</v>
      </c>
      <c r="J91" s="3">
        <f t="shared" si="7"/>
        <v>5887.9999999999727</v>
      </c>
      <c r="K91" s="3">
        <f t="shared" si="8"/>
        <v>30092311.855665609</v>
      </c>
      <c r="L91" s="3">
        <f t="shared" si="9"/>
        <v>5444.5526128132105</v>
      </c>
      <c r="M91" s="4">
        <f t="shared" si="10"/>
        <v>3.7359621989183962</v>
      </c>
      <c r="N91" s="4">
        <f t="shared" si="11"/>
        <v>0.94896060912972002</v>
      </c>
    </row>
    <row r="92" spans="8:14" x14ac:dyDescent="0.2">
      <c r="H92" s="1">
        <v>3.7605732539443899</v>
      </c>
      <c r="I92" s="1">
        <v>0.87019667343643303</v>
      </c>
      <c r="J92" s="3">
        <f t="shared" si="7"/>
        <v>5761.99999999995</v>
      </c>
      <c r="K92" s="3">
        <f t="shared" si="8"/>
        <v>29012073.484566916</v>
      </c>
      <c r="L92" s="3">
        <f t="shared" si="9"/>
        <v>5330.2500379274497</v>
      </c>
      <c r="M92" s="4">
        <f t="shared" si="10"/>
        <v>3.7267475819243545</v>
      </c>
      <c r="N92" s="4">
        <f t="shared" si="11"/>
        <v>0.87019667343643303</v>
      </c>
    </row>
    <row r="93" spans="8:14" x14ac:dyDescent="0.2">
      <c r="H93" s="1">
        <v>3.75127910398334</v>
      </c>
      <c r="I93" s="1">
        <v>0.79669174402282705</v>
      </c>
      <c r="J93" s="3">
        <f t="shared" si="7"/>
        <v>5639.9999999999782</v>
      </c>
      <c r="K93" s="3">
        <f t="shared" si="8"/>
        <v>27981542.745448798</v>
      </c>
      <c r="L93" s="3">
        <f t="shared" si="9"/>
        <v>5219.5304973190241</v>
      </c>
      <c r="M93" s="4">
        <f t="shared" si="10"/>
        <v>3.7176314394785193</v>
      </c>
      <c r="N93" s="4">
        <f t="shared" si="11"/>
        <v>0.79669174402282705</v>
      </c>
    </row>
    <row r="94" spans="8:14" x14ac:dyDescent="0.2">
      <c r="H94" s="1">
        <v>3.7419390777291999</v>
      </c>
      <c r="I94" s="1">
        <v>0.72816265124902402</v>
      </c>
      <c r="J94" s="3">
        <f t="shared" si="7"/>
        <v>5520.0000000000146</v>
      </c>
      <c r="K94" s="3">
        <f t="shared" si="8"/>
        <v>26982799.793758202</v>
      </c>
      <c r="L94" s="3">
        <f t="shared" si="9"/>
        <v>5110.5812750817813</v>
      </c>
      <c r="M94" s="4">
        <f t="shared" si="10"/>
        <v>3.7084702993917538</v>
      </c>
      <c r="N94" s="4">
        <f t="shared" si="11"/>
        <v>0.72816265124902402</v>
      </c>
    </row>
    <row r="95" spans="8:14" x14ac:dyDescent="0.2">
      <c r="H95" s="1">
        <v>3.7325545798514299</v>
      </c>
      <c r="I95" s="1">
        <v>0.66749318417469705</v>
      </c>
      <c r="J95" s="3">
        <f t="shared" si="7"/>
        <v>5401.9999999999773</v>
      </c>
      <c r="K95" s="3">
        <f t="shared" si="8"/>
        <v>26015202.430652816</v>
      </c>
      <c r="L95" s="3">
        <f t="shared" si="9"/>
        <v>5003.4036314590112</v>
      </c>
      <c r="M95" s="4">
        <f t="shared" si="10"/>
        <v>3.6992655394303888</v>
      </c>
      <c r="N95" s="4">
        <f t="shared" si="11"/>
        <v>0.66749318417469705</v>
      </c>
    </row>
    <row r="96" spans="8:14" x14ac:dyDescent="0.2">
      <c r="H96" s="1">
        <v>3.7232093104051098</v>
      </c>
      <c r="I96" s="1">
        <v>0.61317682449995603</v>
      </c>
      <c r="J96" s="3">
        <f t="shared" si="7"/>
        <v>5286.9999999999809</v>
      </c>
      <c r="K96" s="3">
        <f t="shared" si="8"/>
        <v>25086132.063003708</v>
      </c>
      <c r="L96" s="3">
        <f t="shared" si="9"/>
        <v>4898.907694957481</v>
      </c>
      <c r="M96" s="4">
        <f t="shared" si="10"/>
        <v>3.6900992565724198</v>
      </c>
      <c r="N96" s="4">
        <f t="shared" si="11"/>
        <v>0.61317682449995603</v>
      </c>
    </row>
    <row r="97" spans="8:14" x14ac:dyDescent="0.2">
      <c r="H97" s="1">
        <v>3.7139103541289602</v>
      </c>
      <c r="I97" s="1">
        <v>0.56303218600273996</v>
      </c>
      <c r="J97" s="3">
        <f t="shared" si="7"/>
        <v>5175.00000000006</v>
      </c>
      <c r="K97" s="3">
        <f t="shared" si="8"/>
        <v>24194601.20585458</v>
      </c>
      <c r="L97" s="3">
        <f t="shared" si="9"/>
        <v>4797.0958913594268</v>
      </c>
      <c r="M97" s="4">
        <f t="shared" si="10"/>
        <v>3.6809783998651104</v>
      </c>
      <c r="N97" s="4">
        <f t="shared" si="11"/>
        <v>0.56303218600273996</v>
      </c>
    </row>
    <row r="98" spans="8:14" x14ac:dyDescent="0.2">
      <c r="H98" s="1">
        <v>3.7045794496963</v>
      </c>
      <c r="I98" s="1">
        <v>0.51524992209626796</v>
      </c>
      <c r="J98" s="3">
        <f t="shared" si="7"/>
        <v>5065.0000000000091</v>
      </c>
      <c r="K98" s="3">
        <f t="shared" si="8"/>
        <v>23331853.43499162</v>
      </c>
      <c r="L98" s="3">
        <f t="shared" si="9"/>
        <v>4697.061070928944</v>
      </c>
      <c r="M98" s="4">
        <f t="shared" si="10"/>
        <v>3.6718262068928551</v>
      </c>
      <c r="N98" s="4">
        <f t="shared" si="11"/>
        <v>0.51524992209626796</v>
      </c>
    </row>
    <row r="99" spans="8:14" x14ac:dyDescent="0.2">
      <c r="H99" s="1">
        <v>3.6952189189051499</v>
      </c>
      <c r="I99" s="1">
        <v>0.47147425347238198</v>
      </c>
      <c r="J99" s="3">
        <f t="shared" si="7"/>
        <v>4956.9999999999918</v>
      </c>
      <c r="K99" s="3">
        <f t="shared" si="8"/>
        <v>22497276.323994905</v>
      </c>
      <c r="L99" s="3">
        <f t="shared" si="9"/>
        <v>4598.8045776431072</v>
      </c>
      <c r="M99" s="4">
        <f t="shared" si="10"/>
        <v>3.6626449549851112</v>
      </c>
      <c r="N99" s="4">
        <f t="shared" si="11"/>
        <v>0.47147425347238198</v>
      </c>
    </row>
    <row r="100" spans="8:14" x14ac:dyDescent="0.2">
      <c r="H100" s="1">
        <v>3.68583127462606</v>
      </c>
      <c r="I100" s="1">
        <v>0.43287493370033198</v>
      </c>
      <c r="J100" s="3">
        <f t="shared" si="7"/>
        <v>4850.9999999999618</v>
      </c>
      <c r="K100" s="3">
        <f t="shared" si="8"/>
        <v>21690263.289066516</v>
      </c>
      <c r="L100" s="3">
        <f t="shared" si="9"/>
        <v>4502.3277739260102</v>
      </c>
      <c r="M100" s="4">
        <f t="shared" si="10"/>
        <v>3.6534371088843205</v>
      </c>
      <c r="N100" s="4">
        <f t="shared" si="11"/>
        <v>0.43287493370033198</v>
      </c>
    </row>
    <row r="101" spans="8:14" x14ac:dyDescent="0.2">
      <c r="H101" s="1">
        <v>3.6765107102825501</v>
      </c>
      <c r="I101" s="1">
        <v>0.39737647320043601</v>
      </c>
      <c r="J101" s="3">
        <f t="shared" si="7"/>
        <v>4747.9999999999636</v>
      </c>
      <c r="K101" s="3">
        <f t="shared" si="8"/>
        <v>20917658.575261205</v>
      </c>
      <c r="L101" s="3">
        <f t="shared" si="9"/>
        <v>4408.5427644483934</v>
      </c>
      <c r="M101" s="4">
        <f t="shared" si="10"/>
        <v>3.644295057961203</v>
      </c>
      <c r="N101" s="4">
        <f t="shared" si="11"/>
        <v>0.39737647320043601</v>
      </c>
    </row>
    <row r="102" spans="8:14" x14ac:dyDescent="0.2">
      <c r="H102" s="1">
        <v>3.6671726724788698</v>
      </c>
      <c r="I102" s="1">
        <v>0.36506260512579097</v>
      </c>
      <c r="J102" s="3">
        <f t="shared" si="7"/>
        <v>4647.0000000000218</v>
      </c>
      <c r="K102" s="3">
        <f t="shared" si="8"/>
        <v>20171202.352366492</v>
      </c>
      <c r="L102" s="3">
        <f t="shared" si="9"/>
        <v>4316.5409790759149</v>
      </c>
      <c r="M102" s="4">
        <f t="shared" si="10"/>
        <v>3.6351358682408206</v>
      </c>
      <c r="N102" s="4">
        <f t="shared" si="11"/>
        <v>0.36506260512579097</v>
      </c>
    </row>
    <row r="103" spans="8:14" x14ac:dyDescent="0.2">
      <c r="H103" s="1">
        <v>3.6578204560156999</v>
      </c>
      <c r="I103" s="1">
        <v>0.33611505280559401</v>
      </c>
      <c r="J103" s="3">
        <f t="shared" si="7"/>
        <v>4548.0000000000346</v>
      </c>
      <c r="K103" s="3">
        <f t="shared" si="8"/>
        <v>19450310.572841723</v>
      </c>
      <c r="L103" s="3">
        <f t="shared" si="9"/>
        <v>4226.3238383054022</v>
      </c>
      <c r="M103" s="4">
        <f t="shared" si="10"/>
        <v>3.6259627714197196</v>
      </c>
      <c r="N103" s="4">
        <f t="shared" si="11"/>
        <v>0.33611505280559401</v>
      </c>
    </row>
    <row r="104" spans="8:14" x14ac:dyDescent="0.2">
      <c r="H104" s="1">
        <v>3.6484575942825201</v>
      </c>
      <c r="I104" s="1">
        <v>0.30891758198647501</v>
      </c>
      <c r="J104" s="3">
        <f t="shared" si="7"/>
        <v>4450.9999999999827</v>
      </c>
      <c r="K104" s="3">
        <f t="shared" si="8"/>
        <v>18754405.589654349</v>
      </c>
      <c r="L104" s="3">
        <f t="shared" si="9"/>
        <v>4137.8927806062902</v>
      </c>
      <c r="M104" s="4">
        <f t="shared" si="10"/>
        <v>3.6167792332136406</v>
      </c>
      <c r="N104" s="4">
        <f t="shared" si="11"/>
        <v>0.30891758198647501</v>
      </c>
    </row>
    <row r="105" spans="8:14" x14ac:dyDescent="0.2">
      <c r="H105" s="1">
        <v>3.6391875599357499</v>
      </c>
      <c r="I105" s="1">
        <v>0.28151696659423697</v>
      </c>
      <c r="J105" s="3">
        <f t="shared" si="7"/>
        <v>4356.99999999996</v>
      </c>
      <c r="K105" s="3">
        <f t="shared" si="8"/>
        <v>18089932.482684299</v>
      </c>
      <c r="L105" s="3">
        <f t="shared" si="9"/>
        <v>4052.1614864370158</v>
      </c>
      <c r="M105" s="4">
        <f t="shared" si="10"/>
        <v>3.6076867445043876</v>
      </c>
      <c r="N105" s="4">
        <f t="shared" si="11"/>
        <v>0.28151696659423697</v>
      </c>
    </row>
    <row r="106" spans="8:14" x14ac:dyDescent="0.2">
      <c r="H106" s="1">
        <v>3.6298171960185202</v>
      </c>
      <c r="I106" s="1">
        <v>0.258129812022037</v>
      </c>
      <c r="J106" s="3">
        <f t="shared" si="7"/>
        <v>4264.0000000000491</v>
      </c>
      <c r="K106" s="3">
        <f t="shared" si="8"/>
        <v>17442190.719470575</v>
      </c>
      <c r="L106" s="3">
        <f t="shared" si="9"/>
        <v>3967.3073585357133</v>
      </c>
      <c r="M106" s="4">
        <f t="shared" si="10"/>
        <v>3.598495847800895</v>
      </c>
      <c r="N106" s="4">
        <f t="shared" si="11"/>
        <v>0.258129812022037</v>
      </c>
    </row>
    <row r="107" spans="8:14" x14ac:dyDescent="0.2">
      <c r="H107" s="1">
        <v>3.6204483847117102</v>
      </c>
      <c r="I107" s="1">
        <v>0.238304677478204</v>
      </c>
      <c r="J107" s="3">
        <f t="shared" si="7"/>
        <v>4173.0000000000127</v>
      </c>
      <c r="K107" s="3">
        <f t="shared" si="8"/>
        <v>16817744.095059827</v>
      </c>
      <c r="L107" s="3">
        <f t="shared" si="9"/>
        <v>3884.2437354131157</v>
      </c>
      <c r="M107" s="4">
        <f t="shared" si="10"/>
        <v>3.5893064739712317</v>
      </c>
      <c r="N107" s="4">
        <f t="shared" si="11"/>
        <v>0.238304677478204</v>
      </c>
    </row>
    <row r="108" spans="8:14" x14ac:dyDescent="0.2">
      <c r="H108" s="1">
        <v>3.6110857334148698</v>
      </c>
      <c r="I108" s="1">
        <v>0.21975472085596501</v>
      </c>
      <c r="J108" s="3">
        <f t="shared" si="7"/>
        <v>4083.9999999999777</v>
      </c>
      <c r="K108" s="3">
        <f t="shared" si="8"/>
        <v>16216041.947643418</v>
      </c>
      <c r="L108" s="3">
        <f t="shared" si="9"/>
        <v>3802.9721253210373</v>
      </c>
      <c r="M108" s="4">
        <f t="shared" si="10"/>
        <v>3.5801231421710815</v>
      </c>
      <c r="N108" s="4">
        <f t="shared" si="11"/>
        <v>0.21975472085596501</v>
      </c>
    </row>
    <row r="109" spans="8:14" x14ac:dyDescent="0.2">
      <c r="H109" s="1">
        <v>3.60173414826011</v>
      </c>
      <c r="I109" s="1">
        <v>0.202268675381511</v>
      </c>
      <c r="J109" s="3">
        <f t="shared" si="7"/>
        <v>3997.0000000000477</v>
      </c>
      <c r="K109" s="3">
        <f t="shared" si="8"/>
        <v>15636540.721817283</v>
      </c>
      <c r="L109" s="3">
        <f t="shared" si="9"/>
        <v>3723.494053198574</v>
      </c>
      <c r="M109" s="4">
        <f t="shared" si="10"/>
        <v>3.5709506645671665</v>
      </c>
      <c r="N109" s="4">
        <f t="shared" si="11"/>
        <v>0.202268675381511</v>
      </c>
    </row>
    <row r="110" spans="8:14" x14ac:dyDescent="0.2">
      <c r="H110" s="1">
        <v>3.59239884611556</v>
      </c>
      <c r="I110" s="1">
        <v>0.18556531863345399</v>
      </c>
      <c r="J110" s="3">
        <f t="shared" si="7"/>
        <v>3911.9999999999677</v>
      </c>
      <c r="K110" s="3">
        <f t="shared" si="8"/>
        <v>15078704.126219092</v>
      </c>
      <c r="L110" s="3">
        <f t="shared" si="9"/>
        <v>3645.8110602088709</v>
      </c>
      <c r="M110" s="4">
        <f t="shared" si="10"/>
        <v>3.5617941581108181</v>
      </c>
      <c r="N110" s="4">
        <f t="shared" si="11"/>
        <v>0.18556531863345399</v>
      </c>
    </row>
    <row r="111" spans="8:14" x14ac:dyDescent="0.2">
      <c r="H111" s="1">
        <v>3.58308536634769</v>
      </c>
      <c r="I111" s="1">
        <v>0.17113245188253001</v>
      </c>
      <c r="J111" s="3">
        <f t="shared" si="7"/>
        <v>3829.0000000000241</v>
      </c>
      <c r="K111" s="3">
        <f t="shared" si="8"/>
        <v>14542003.297109056</v>
      </c>
      <c r="L111" s="3">
        <f t="shared" si="9"/>
        <v>3569.9247031927657</v>
      </c>
      <c r="M111" s="4">
        <f t="shared" si="10"/>
        <v>3.5526590560750089</v>
      </c>
      <c r="N111" s="4">
        <f t="shared" si="11"/>
        <v>0.17113245188253001</v>
      </c>
    </row>
    <row r="112" spans="8:14" x14ac:dyDescent="0.2">
      <c r="H112" s="1">
        <v>3.5737995822157398</v>
      </c>
      <c r="I112" s="1">
        <v>0.15798582670767</v>
      </c>
      <c r="J112" s="3">
        <f t="shared" si="7"/>
        <v>3747.9999999999936</v>
      </c>
      <c r="K112" s="3">
        <f t="shared" si="8"/>
        <v>14025916.968038673</v>
      </c>
      <c r="L112" s="3">
        <f t="shared" si="9"/>
        <v>3495.8365540295899</v>
      </c>
      <c r="M112" s="4">
        <f t="shared" si="10"/>
        <v>3.5435511192305533</v>
      </c>
      <c r="N112" s="4">
        <f t="shared" si="11"/>
        <v>0.15798582670767</v>
      </c>
    </row>
    <row r="113" spans="8:14" x14ac:dyDescent="0.2">
      <c r="H113" s="1">
        <v>3.5644293269979799</v>
      </c>
      <c r="I113" s="1">
        <v>0.14718364694691</v>
      </c>
      <c r="J113" s="3">
        <f t="shared" si="7"/>
        <v>3667.9999999999736</v>
      </c>
      <c r="K113" s="3">
        <f t="shared" si="8"/>
        <v>13523700.129203886</v>
      </c>
      <c r="L113" s="3">
        <f t="shared" si="9"/>
        <v>3422.6329666920938</v>
      </c>
      <c r="M113" s="4">
        <f t="shared" si="10"/>
        <v>3.5343603291446488</v>
      </c>
      <c r="N113" s="4">
        <f t="shared" si="11"/>
        <v>0.14718364694691</v>
      </c>
    </row>
    <row r="114" spans="8:14" x14ac:dyDescent="0.2">
      <c r="H114" s="1">
        <v>3.5550944485783198</v>
      </c>
      <c r="I114" s="1">
        <v>0.13720426647300599</v>
      </c>
      <c r="J114" s="3">
        <f t="shared" si="7"/>
        <v>3590.0000000000064</v>
      </c>
      <c r="K114" s="3">
        <f t="shared" si="8"/>
        <v>13041261.03115968</v>
      </c>
      <c r="L114" s="3">
        <f t="shared" si="9"/>
        <v>3351.23002430935</v>
      </c>
      <c r="M114" s="4">
        <f t="shared" si="10"/>
        <v>3.5252042382977389</v>
      </c>
      <c r="N114" s="4">
        <f t="shared" si="11"/>
        <v>0.13720426647300599</v>
      </c>
    </row>
    <row r="115" spans="8:14" x14ac:dyDescent="0.2">
      <c r="H115" s="1">
        <v>3.54567814979203</v>
      </c>
      <c r="I115" s="1">
        <v>0.12643929293745601</v>
      </c>
      <c r="J115" s="3">
        <f t="shared" si="7"/>
        <v>3513.0000000000382</v>
      </c>
      <c r="K115" s="3">
        <f t="shared" si="8"/>
        <v>12572048.356471093</v>
      </c>
      <c r="L115" s="3">
        <f t="shared" si="9"/>
        <v>3280.7133547407639</v>
      </c>
      <c r="M115" s="4">
        <f t="shared" si="10"/>
        <v>3.5159682864992305</v>
      </c>
      <c r="N115" s="4">
        <f t="shared" si="11"/>
        <v>0.12643929293745601</v>
      </c>
    </row>
    <row r="116" spans="8:14" x14ac:dyDescent="0.2">
      <c r="H116" s="1">
        <v>3.5364321758220099</v>
      </c>
      <c r="I116" s="1">
        <v>0.116608395774321</v>
      </c>
      <c r="J116" s="3">
        <f t="shared" si="7"/>
        <v>3438.9999999999732</v>
      </c>
      <c r="K116" s="3">
        <f t="shared" si="8"/>
        <v>12127753.096951397</v>
      </c>
      <c r="L116" s="3">
        <f t="shared" si="9"/>
        <v>3212.9161927033019</v>
      </c>
      <c r="M116" s="4">
        <f t="shared" si="10"/>
        <v>3.506899397346976</v>
      </c>
      <c r="N116" s="4">
        <f t="shared" si="11"/>
        <v>0.116608395774321</v>
      </c>
    </row>
    <row r="117" spans="8:14" x14ac:dyDescent="0.2">
      <c r="H117" s="1">
        <v>3.5269850685600002</v>
      </c>
      <c r="I117" s="1">
        <v>0.10786377537208799</v>
      </c>
      <c r="J117" s="3">
        <f t="shared" si="7"/>
        <v>3365.0000000000364</v>
      </c>
      <c r="K117" s="3">
        <f t="shared" si="8"/>
        <v>11690006.038945183</v>
      </c>
      <c r="L117" s="3">
        <f t="shared" si="9"/>
        <v>3145.0910818725711</v>
      </c>
      <c r="M117" s="4">
        <f t="shared" si="10"/>
        <v>3.4976332271364154</v>
      </c>
      <c r="N117" s="4">
        <f t="shared" si="11"/>
        <v>0.10786377537208799</v>
      </c>
    </row>
    <row r="118" spans="8:14" x14ac:dyDescent="0.2">
      <c r="H118" s="1">
        <v>3.5177235948337402</v>
      </c>
      <c r="I118" s="1">
        <v>9.9685176374318105E-2</v>
      </c>
      <c r="J118" s="3">
        <f t="shared" si="7"/>
        <v>3294.0000000000387</v>
      </c>
      <c r="K118" s="3">
        <f t="shared" si="8"/>
        <v>11276201.942068189</v>
      </c>
      <c r="L118" s="3">
        <f t="shared" si="9"/>
        <v>3079.9887847117188</v>
      </c>
      <c r="M118" s="4">
        <f t="shared" si="10"/>
        <v>3.4885491350891842</v>
      </c>
      <c r="N118" s="4">
        <f t="shared" si="11"/>
        <v>9.9685176374318105E-2</v>
      </c>
    </row>
    <row r="119" spans="8:14" x14ac:dyDescent="0.2">
      <c r="H119" s="1">
        <v>3.5083950331330498</v>
      </c>
      <c r="I119" s="1">
        <v>9.1478136858607395E-2</v>
      </c>
      <c r="J119" s="3">
        <f t="shared" si="7"/>
        <v>3223.9999999999795</v>
      </c>
      <c r="K119" s="3">
        <f t="shared" si="8"/>
        <v>10874206.492330521</v>
      </c>
      <c r="L119" s="3">
        <f t="shared" si="9"/>
        <v>3015.7771060021046</v>
      </c>
      <c r="M119" s="4">
        <f t="shared" si="10"/>
        <v>3.4793992399793949</v>
      </c>
      <c r="N119" s="4">
        <f t="shared" si="11"/>
        <v>9.1478136858607395E-2</v>
      </c>
    </row>
    <row r="120" spans="8:14" x14ac:dyDescent="0.2">
      <c r="H120" s="1">
        <v>3.49899936358015</v>
      </c>
      <c r="I120" s="1">
        <v>8.2573417639048699E-2</v>
      </c>
      <c r="J120" s="3">
        <f t="shared" si="7"/>
        <v>3154.9999999999768</v>
      </c>
      <c r="K120" s="3">
        <f t="shared" si="8"/>
        <v>10483804.02660457</v>
      </c>
      <c r="L120" s="3">
        <f t="shared" si="9"/>
        <v>2952.4565996112601</v>
      </c>
      <c r="M120" s="4">
        <f t="shared" si="10"/>
        <v>3.4701835223099806</v>
      </c>
      <c r="N120" s="4">
        <f t="shared" si="11"/>
        <v>8.2573417639048699E-2</v>
      </c>
    </row>
    <row r="121" spans="8:14" x14ac:dyDescent="0.2">
      <c r="H121" s="1">
        <v>3.4896772916637002</v>
      </c>
      <c r="I121" s="1">
        <v>7.6789101539261898E-2</v>
      </c>
      <c r="J121" s="3">
        <f t="shared" si="7"/>
        <v>3088.0000000000123</v>
      </c>
      <c r="K121" s="3">
        <f t="shared" si="8"/>
        <v>10110312.805847116</v>
      </c>
      <c r="L121" s="3">
        <f t="shared" si="9"/>
        <v>2890.9460874090378</v>
      </c>
      <c r="M121" s="4">
        <f t="shared" si="10"/>
        <v>3.4610399926879256</v>
      </c>
      <c r="N121" s="4">
        <f t="shared" si="11"/>
        <v>7.6789101539261898E-2</v>
      </c>
    </row>
    <row r="122" spans="8:14" x14ac:dyDescent="0.2">
      <c r="H122" s="1">
        <v>3.4802944600030101</v>
      </c>
      <c r="I122" s="1">
        <v>7.2232579002159999E-2</v>
      </c>
      <c r="J122" s="3">
        <f t="shared" si="7"/>
        <v>3022.000000000025</v>
      </c>
      <c r="K122" s="3">
        <f t="shared" si="8"/>
        <v>9747822.3792705685</v>
      </c>
      <c r="L122" s="3">
        <f t="shared" si="9"/>
        <v>2830.3286467071785</v>
      </c>
      <c r="M122" s="4">
        <f t="shared" si="10"/>
        <v>3.4518368670311839</v>
      </c>
      <c r="N122" s="4">
        <f t="shared" si="11"/>
        <v>7.2232579002159999E-2</v>
      </c>
    </row>
    <row r="123" spans="8:14" x14ac:dyDescent="0.2">
      <c r="H123" s="1">
        <v>3.47099816966087</v>
      </c>
      <c r="I123" s="1">
        <v>6.6512231118604798E-2</v>
      </c>
      <c r="J123" s="3">
        <f t="shared" si="7"/>
        <v>2957.9999999999768</v>
      </c>
      <c r="K123" s="3">
        <f t="shared" si="8"/>
        <v>9401494.0683647245</v>
      </c>
      <c r="L123" s="3">
        <f t="shared" si="9"/>
        <v>2771.523881825975</v>
      </c>
      <c r="M123" s="4">
        <f t="shared" si="10"/>
        <v>3.4427186251982085</v>
      </c>
      <c r="N123" s="4">
        <f t="shared" si="11"/>
        <v>6.6512231118604798E-2</v>
      </c>
    </row>
    <row r="124" spans="8:14" x14ac:dyDescent="0.2">
      <c r="H124" s="1">
        <v>3.4616485680634601</v>
      </c>
      <c r="I124" s="1">
        <v>6.0192473888262502E-2</v>
      </c>
      <c r="J124" s="3">
        <f t="shared" si="7"/>
        <v>2895.0000000000373</v>
      </c>
      <c r="K124" s="3">
        <f t="shared" si="8"/>
        <v>9065589.4967764299</v>
      </c>
      <c r="L124" s="3">
        <f t="shared" si="9"/>
        <v>2713.6141373330584</v>
      </c>
      <c r="M124" s="4">
        <f t="shared" si="10"/>
        <v>3.4335480931612832</v>
      </c>
      <c r="N124" s="4">
        <f t="shared" si="11"/>
        <v>6.0192473888262502E-2</v>
      </c>
    </row>
    <row r="125" spans="8:14" x14ac:dyDescent="0.2">
      <c r="H125" s="1">
        <v>3.4522465745204398</v>
      </c>
      <c r="I125" s="1">
        <v>5.2864495515898099E-2</v>
      </c>
      <c r="J125" s="3">
        <f t="shared" si="7"/>
        <v>2833.0000000000205</v>
      </c>
      <c r="K125" s="3">
        <f t="shared" si="8"/>
        <v>8739904.3675082121</v>
      </c>
      <c r="L125" s="3">
        <f t="shared" si="9"/>
        <v>2656.6000263862766</v>
      </c>
      <c r="M125" s="4">
        <f t="shared" si="10"/>
        <v>3.4243261726228593</v>
      </c>
      <c r="N125" s="4">
        <f t="shared" si="11"/>
        <v>5.2864495515898099E-2</v>
      </c>
    </row>
    <row r="126" spans="8:14" x14ac:dyDescent="0.2">
      <c r="H126" s="1">
        <v>3.44294986957786</v>
      </c>
      <c r="I126" s="1">
        <v>4.62052270658138E-2</v>
      </c>
      <c r="J126" s="3">
        <f t="shared" si="7"/>
        <v>2772.9999999999905</v>
      </c>
      <c r="K126" s="3">
        <f t="shared" si="8"/>
        <v>8429372.5619129743</v>
      </c>
      <c r="L126" s="3">
        <f t="shared" si="9"/>
        <v>2601.4023254276608</v>
      </c>
      <c r="M126" s="4">
        <f t="shared" si="10"/>
        <v>3.4152075241301372</v>
      </c>
      <c r="N126" s="4">
        <f t="shared" si="11"/>
        <v>4.62052270658138E-2</v>
      </c>
    </row>
    <row r="127" spans="8:14" x14ac:dyDescent="0.2">
      <c r="H127" s="1">
        <v>3.4336098433237199</v>
      </c>
      <c r="I127" s="1">
        <v>4.0731113537813203E-2</v>
      </c>
      <c r="J127" s="3">
        <f t="shared" si="7"/>
        <v>2714.0000000000127</v>
      </c>
      <c r="K127" s="3">
        <f t="shared" si="8"/>
        <v>8128503.6459289491</v>
      </c>
      <c r="L127" s="3">
        <f t="shared" si="9"/>
        <v>2547.102276749516</v>
      </c>
      <c r="M127" s="4">
        <f t="shared" si="10"/>
        <v>3.4060463840433721</v>
      </c>
      <c r="N127" s="4">
        <f t="shared" si="11"/>
        <v>4.0731113537813203E-2</v>
      </c>
    </row>
    <row r="128" spans="8:14" x14ac:dyDescent="0.2">
      <c r="H128" s="1">
        <v>3.42422807069598</v>
      </c>
      <c r="I128" s="1">
        <v>3.7401692984074399E-2</v>
      </c>
      <c r="J128" s="3">
        <f t="shared" si="7"/>
        <v>2656.0000000000023</v>
      </c>
      <c r="K128" s="3">
        <f t="shared" si="8"/>
        <v>7837100.3753585266</v>
      </c>
      <c r="L128" s="3">
        <f t="shared" si="9"/>
        <v>2493.7005274077133</v>
      </c>
      <c r="M128" s="4">
        <f t="shared" si="10"/>
        <v>3.3968442971363024</v>
      </c>
      <c r="N128" s="4">
        <f t="shared" si="11"/>
        <v>3.7401692984074399E-2</v>
      </c>
    </row>
    <row r="129" spans="8:14" x14ac:dyDescent="0.2">
      <c r="H129" s="1">
        <v>3.41497334797082</v>
      </c>
      <c r="I129" s="1">
        <v>3.6225499813336101E-2</v>
      </c>
      <c r="J129" s="3">
        <f t="shared" si="7"/>
        <v>2600.0000000000141</v>
      </c>
      <c r="K129" s="3">
        <f t="shared" si="8"/>
        <v>7559880.4497213578</v>
      </c>
      <c r="L129" s="3">
        <f t="shared" si="9"/>
        <v>2442.1190241180211</v>
      </c>
      <c r="M129" s="4">
        <f t="shared" si="10"/>
        <v>3.3877668267906729</v>
      </c>
      <c r="N129" s="4">
        <f t="shared" si="11"/>
        <v>3.6225499813336101E-2</v>
      </c>
    </row>
    <row r="130" spans="8:14" x14ac:dyDescent="0.2">
      <c r="H130" s="1">
        <v>3.4055171069763799</v>
      </c>
      <c r="I130" s="1">
        <v>3.3595981407933302E-2</v>
      </c>
      <c r="J130" s="3">
        <f t="shared" si="7"/>
        <v>2544.0000000000236</v>
      </c>
      <c r="K130" s="3">
        <f t="shared" si="8"/>
        <v>7286750.181223698</v>
      </c>
      <c r="L130" s="3">
        <f t="shared" si="9"/>
        <v>2390.5162364569019</v>
      </c>
      <c r="M130" s="4">
        <f t="shared" si="10"/>
        <v>3.3784916977827772</v>
      </c>
      <c r="N130" s="4">
        <f t="shared" si="11"/>
        <v>3.3595981407933302E-2</v>
      </c>
    </row>
    <row r="131" spans="8:14" x14ac:dyDescent="0.2">
      <c r="H131" s="1">
        <v>3.3961993470957399</v>
      </c>
      <c r="I131" s="1">
        <v>3.0027981504416601E-2</v>
      </c>
      <c r="J131" s="3">
        <f t="shared" si="7"/>
        <v>2490.0000000000223</v>
      </c>
      <c r="K131" s="3">
        <f t="shared" si="8"/>
        <v>7027273.6573435785</v>
      </c>
      <c r="L131" s="3">
        <f t="shared" si="9"/>
        <v>2340.7358009616937</v>
      </c>
      <c r="M131" s="4">
        <f t="shared" si="10"/>
        <v>3.36935239760966</v>
      </c>
      <c r="N131" s="4">
        <f t="shared" si="11"/>
        <v>3.0027981504416601E-2</v>
      </c>
    </row>
    <row r="132" spans="8:14" x14ac:dyDescent="0.2">
      <c r="H132" s="1">
        <v>3.3868555291847202</v>
      </c>
      <c r="I132" s="1">
        <v>2.5213097952349699E-2</v>
      </c>
      <c r="J132" s="3">
        <f t="shared" si="7"/>
        <v>2436.99999999998</v>
      </c>
      <c r="K132" s="3">
        <f t="shared" si="8"/>
        <v>6776349.7606561501</v>
      </c>
      <c r="L132" s="3">
        <f t="shared" si="9"/>
        <v>2291.8571164711052</v>
      </c>
      <c r="M132" s="4">
        <f t="shared" si="10"/>
        <v>3.3601875384862572</v>
      </c>
      <c r="N132" s="4">
        <f t="shared" si="11"/>
        <v>2.5213097952349699E-2</v>
      </c>
    </row>
    <row r="133" spans="8:14" x14ac:dyDescent="0.2">
      <c r="H133" s="1">
        <v>3.37748838337613</v>
      </c>
      <c r="I133" s="1">
        <v>2.01690107080899E-2</v>
      </c>
      <c r="J133" s="3">
        <f t="shared" si="7"/>
        <v>2384.9999999999864</v>
      </c>
      <c r="K133" s="3">
        <f t="shared" si="8"/>
        <v>6533792.4925852818</v>
      </c>
      <c r="L133" s="3">
        <f t="shared" si="9"/>
        <v>2243.8808814270647</v>
      </c>
      <c r="M133" s="4">
        <f t="shared" si="10"/>
        <v>3.350999798256125</v>
      </c>
      <c r="N133" s="4">
        <f t="shared" si="11"/>
        <v>2.01690107080899E-2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D15" sqref="D15"/>
    </sheetView>
  </sheetViews>
  <sheetFormatPr baseColWidth="10" defaultRowHeight="16" x14ac:dyDescent="0.2"/>
  <sheetData>
    <row r="1" spans="1:4" x14ac:dyDescent="0.2">
      <c r="A1" t="s">
        <v>0</v>
      </c>
      <c r="B1" t="s">
        <v>22</v>
      </c>
      <c r="C1" t="s">
        <v>2</v>
      </c>
      <c r="D1" t="s">
        <v>23</v>
      </c>
    </row>
    <row r="2" spans="1:4" x14ac:dyDescent="0.2">
      <c r="A2" t="s">
        <v>3</v>
      </c>
      <c r="B2">
        <v>11</v>
      </c>
      <c r="C2">
        <v>0.72499999999999998</v>
      </c>
      <c r="D2" t="s">
        <v>24</v>
      </c>
    </row>
    <row r="3" spans="1:4" x14ac:dyDescent="0.2">
      <c r="A3" t="s">
        <v>4</v>
      </c>
      <c r="B3">
        <v>12.8</v>
      </c>
      <c r="C3">
        <v>0.69</v>
      </c>
      <c r="D3" t="s">
        <v>25</v>
      </c>
    </row>
    <row r="4" spans="1:4" x14ac:dyDescent="0.2">
      <c r="A4" t="s">
        <v>5</v>
      </c>
      <c r="B4">
        <v>8.35</v>
      </c>
      <c r="C4">
        <v>0.76800000000000002</v>
      </c>
      <c r="D4" t="s">
        <v>25</v>
      </c>
    </row>
    <row r="5" spans="1:4" x14ac:dyDescent="0.2">
      <c r="A5" t="s">
        <v>6</v>
      </c>
      <c r="B5">
        <v>8.34</v>
      </c>
      <c r="C5">
        <v>0.76700000000000002</v>
      </c>
      <c r="D5" t="s">
        <v>25</v>
      </c>
    </row>
    <row r="6" spans="1:4" x14ac:dyDescent="0.2">
      <c r="A6" t="s">
        <v>7</v>
      </c>
      <c r="B6">
        <v>11</v>
      </c>
      <c r="C6">
        <v>0.72299999999999998</v>
      </c>
      <c r="D6" t="s">
        <v>25</v>
      </c>
    </row>
    <row r="7" spans="1:4" x14ac:dyDescent="0.2">
      <c r="A7" t="s">
        <v>8</v>
      </c>
      <c r="B7">
        <v>11</v>
      </c>
      <c r="C7">
        <v>0.72799999999999998</v>
      </c>
      <c r="D7" t="s">
        <v>25</v>
      </c>
    </row>
    <row r="8" spans="1:4" x14ac:dyDescent="0.2">
      <c r="A8" t="s">
        <v>26</v>
      </c>
      <c r="B8">
        <v>19.600000000000001</v>
      </c>
      <c r="C8">
        <v>0.628</v>
      </c>
      <c r="D8" t="s">
        <v>25</v>
      </c>
    </row>
    <row r="9" spans="1:4" x14ac:dyDescent="0.2">
      <c r="A9" t="s">
        <v>13</v>
      </c>
      <c r="B9">
        <v>11.3</v>
      </c>
      <c r="C9">
        <v>0.70799999999999996</v>
      </c>
      <c r="D9" t="s">
        <v>25</v>
      </c>
    </row>
    <row r="10" spans="1:4" x14ac:dyDescent="0.2">
      <c r="A10" t="s">
        <v>10</v>
      </c>
      <c r="B10">
        <v>16.2</v>
      </c>
      <c r="C10">
        <v>0.65600000000000003</v>
      </c>
      <c r="D10" t="s">
        <v>25</v>
      </c>
    </row>
    <row r="11" spans="1:4" x14ac:dyDescent="0.2">
      <c r="A11" t="s">
        <v>11</v>
      </c>
      <c r="B11">
        <v>15.2</v>
      </c>
      <c r="C11">
        <v>0.66400000000000003</v>
      </c>
      <c r="D11" t="s">
        <v>25</v>
      </c>
    </row>
    <row r="12" spans="1:4" x14ac:dyDescent="0.2">
      <c r="A12" t="s">
        <v>14</v>
      </c>
      <c r="B12">
        <v>10.8</v>
      </c>
      <c r="C12">
        <v>0.63500000000000001</v>
      </c>
      <c r="D12" t="s">
        <v>27</v>
      </c>
    </row>
    <row r="13" spans="1:4" x14ac:dyDescent="0.2">
      <c r="A13" t="s">
        <v>12</v>
      </c>
      <c r="B13">
        <v>8.44</v>
      </c>
      <c r="C13">
        <v>0.78500000000000003</v>
      </c>
      <c r="D13" t="s">
        <v>25</v>
      </c>
    </row>
    <row r="14" spans="1:4" x14ac:dyDescent="0.2">
      <c r="A14" t="s">
        <v>33</v>
      </c>
      <c r="B14">
        <v>13</v>
      </c>
      <c r="C14">
        <v>0.62</v>
      </c>
      <c r="D14" t="s">
        <v>34</v>
      </c>
    </row>
    <row r="15" spans="1:4" x14ac:dyDescent="0.2">
      <c r="A15" t="s">
        <v>35</v>
      </c>
      <c r="B15">
        <f>10^(-4.24)*100000</f>
        <v>5.7543993733715579</v>
      </c>
      <c r="C15">
        <v>0.78</v>
      </c>
      <c r="D15" t="s">
        <v>36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MWD Input and output</vt:lpstr>
      <vt:lpstr>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Konkolewicz</dc:creator>
  <cp:lastModifiedBy>Microsoft Office User</cp:lastModifiedBy>
  <dcterms:created xsi:type="dcterms:W3CDTF">2013-02-25T22:16:29Z</dcterms:created>
  <dcterms:modified xsi:type="dcterms:W3CDTF">2022-06-10T15:43:29Z</dcterms:modified>
</cp:coreProperties>
</file>